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" windowWidth="12396" windowHeight="9312" firstSheet="1" activeTab="1"/>
  </bookViews>
  <sheets>
    <sheet name="Total per drafter" sheetId="1" r:id="rId1"/>
    <sheet name="Master" sheetId="2" r:id="rId2"/>
    <sheet name="Expected Score" sheetId="3" r:id="rId3"/>
    <sheet name="Pt Total" sheetId="4" r:id="rId4"/>
    <sheet name="Players out total" sheetId="5" r:id="rId5"/>
    <sheet name="Plus Minus Total" sheetId="6" r:id="rId6"/>
  </sheets>
  <definedNames>
    <definedName name="_Fill" hidden="1">'Master'!#REF!</definedName>
    <definedName name="_Key1" hidden="1">'Master'!#REF!</definedName>
    <definedName name="_Key2" hidden="1">'Master'!#REF!</definedName>
    <definedName name="_Order1" hidden="1">255</definedName>
    <definedName name="_Order2" hidden="1">255</definedName>
    <definedName name="_Sort" hidden="1">'Master'!#REF!</definedName>
    <definedName name="ExternalData_1" localSheetId="1">'Master'!#REF!</definedName>
    <definedName name="_xlnm.Print_Area" localSheetId="2">'Expected Score'!$A$1:$I$21</definedName>
    <definedName name="_xlnm.Print_Area" localSheetId="1">'Master'!$A$229:$Q$282</definedName>
    <definedName name="_xlnm.Print_Titles" localSheetId="1">'Master'!$1:$2</definedName>
  </definedNames>
  <calcPr fullCalcOnLoad="1"/>
  <pivotCaches>
    <pivotCache cacheId="10" r:id="rId7"/>
    <pivotCache cacheId="6" r:id="rId8"/>
    <pivotCache cacheId="11" r:id="rId9"/>
    <pivotCache cacheId="9" r:id="rId10"/>
  </pivotCaches>
</workbook>
</file>

<file path=xl/sharedStrings.xml><?xml version="1.0" encoding="utf-8"?>
<sst xmlns="http://schemas.openxmlformats.org/spreadsheetml/2006/main" count="2266" uniqueCount="405">
  <si>
    <t>N MEXICO</t>
  </si>
  <si>
    <t>NORFOLK ST</t>
  </si>
  <si>
    <t>BAYLOR</t>
  </si>
  <si>
    <t>GEORGETOWN</t>
  </si>
  <si>
    <t>Aaron Brown</t>
  </si>
  <si>
    <t>TEMPLE</t>
  </si>
  <si>
    <t>WEST VA</t>
  </si>
  <si>
    <t>Aaron Craft</t>
  </si>
  <si>
    <t>OHIO ST</t>
  </si>
  <si>
    <t>BELMONT</t>
  </si>
  <si>
    <t>Adonis Thomas</t>
  </si>
  <si>
    <t>Adreian Payne</t>
  </si>
  <si>
    <t>MI STATE</t>
  </si>
  <si>
    <t>KS STATE</t>
  </si>
  <si>
    <t>S MISS</t>
  </si>
  <si>
    <t>DAVIDSON</t>
  </si>
  <si>
    <t>VIRGINIA</t>
  </si>
  <si>
    <t>SYRACUSE</t>
  </si>
  <si>
    <t>USF</t>
  </si>
  <si>
    <t>SD STATE</t>
  </si>
  <si>
    <t>Alex Dragicevich</t>
  </si>
  <si>
    <t>NOTRE DAME</t>
  </si>
  <si>
    <t>CINCINNATI</t>
  </si>
  <si>
    <t>NC STATE</t>
  </si>
  <si>
    <t>Alex Oriakhi</t>
  </si>
  <si>
    <t>U CONN</t>
  </si>
  <si>
    <t>TEXAS</t>
  </si>
  <si>
    <t>DUKE</t>
  </si>
  <si>
    <t>Andre Drummond</t>
  </si>
  <si>
    <t>Andre Roberson</t>
  </si>
  <si>
    <t>COLORADO</t>
  </si>
  <si>
    <t>XAVIER</t>
  </si>
  <si>
    <t>Andrew Nicholson</t>
  </si>
  <si>
    <t>ST BONAVENTURE</t>
  </si>
  <si>
    <t>ALABAMA</t>
  </si>
  <si>
    <t>LOUISVILLE</t>
  </si>
  <si>
    <t>Angel Rodriguez</t>
  </si>
  <si>
    <t>IOWA ST</t>
  </si>
  <si>
    <t>Anthony Davis</t>
  </si>
  <si>
    <t>KENTUCKY</t>
  </si>
  <si>
    <t>LEHIGH</t>
  </si>
  <si>
    <t>PURDUE</t>
  </si>
  <si>
    <t>Antoine Young</t>
  </si>
  <si>
    <t>CREIGHTON</t>
  </si>
  <si>
    <t>FL STATE</t>
  </si>
  <si>
    <t>LONG ISL</t>
  </si>
  <si>
    <t>MONTANA</t>
  </si>
  <si>
    <t>Augustus Gilchrist</t>
  </si>
  <si>
    <t>Austin Dufault</t>
  </si>
  <si>
    <t>INDIANA</t>
  </si>
  <si>
    <t>Austin Rivers</t>
  </si>
  <si>
    <t>Austin Thornton</t>
  </si>
  <si>
    <t>NM STATE</t>
  </si>
  <si>
    <t>ST MARY'S</t>
  </si>
  <si>
    <t>Ben Brust</t>
  </si>
  <si>
    <t>WISCONSIN</t>
  </si>
  <si>
    <t>Ben Smith</t>
  </si>
  <si>
    <t>WICHITA ST</t>
  </si>
  <si>
    <t>Bernard James</t>
  </si>
  <si>
    <t>MICHIGAN</t>
  </si>
  <si>
    <t>VANDERBILT</t>
  </si>
  <si>
    <t>Brad Waldow</t>
  </si>
  <si>
    <t>Bradford Burgess</t>
  </si>
  <si>
    <t>VCU</t>
  </si>
  <si>
    <t>Bradley Beal</t>
  </si>
  <si>
    <t>FLORIDA</t>
  </si>
  <si>
    <t>Brady Heslip</t>
  </si>
  <si>
    <t>Branden Dawson</t>
  </si>
  <si>
    <t>MURRAY ST</t>
  </si>
  <si>
    <t>DETROIT</t>
  </si>
  <si>
    <t>Brandon Wood</t>
  </si>
  <si>
    <t>HARVARD</t>
  </si>
  <si>
    <t>SOUTH DAK ST</t>
  </si>
  <si>
    <t>Brian Conklin</t>
  </si>
  <si>
    <t>ST LOUIS</t>
  </si>
  <si>
    <t>C.J. Fair</t>
  </si>
  <si>
    <t>C.J. Leslie</t>
  </si>
  <si>
    <t>C.J. Williams</t>
  </si>
  <si>
    <t>Carl Hall</t>
  </si>
  <si>
    <t>Carlon Brown</t>
  </si>
  <si>
    <t>Cashmere Wright</t>
  </si>
  <si>
    <t>Casper Ware</t>
  </si>
  <si>
    <t>L BEACH ST</t>
  </si>
  <si>
    <t>CO STATE</t>
  </si>
  <si>
    <t>Chane Behanan</t>
  </si>
  <si>
    <t>Chase Simon</t>
  </si>
  <si>
    <t>Chris Crawford</t>
  </si>
  <si>
    <t>Chris Otule</t>
  </si>
  <si>
    <t>MARQUETTE</t>
  </si>
  <si>
    <t>Chris Smith</t>
  </si>
  <si>
    <t>Chris Stephenson</t>
  </si>
  <si>
    <t>NC ASHEVILLE</t>
  </si>
  <si>
    <t>KANSAS</t>
  </si>
  <si>
    <t>Christian Kabongo</t>
  </si>
  <si>
    <t>Christian Watford</t>
  </si>
  <si>
    <t>Cody Ellis</t>
  </si>
  <si>
    <t>Cody Zeller</t>
  </si>
  <si>
    <t>Conner Teahan</t>
  </si>
  <si>
    <t>D.J. Byrd</t>
  </si>
  <si>
    <t>OHIO</t>
  </si>
  <si>
    <t>Davante Gardner</t>
  </si>
  <si>
    <t>N CAROLINA</t>
  </si>
  <si>
    <t>David Kyles</t>
  </si>
  <si>
    <t>GONZAGA</t>
  </si>
  <si>
    <t>Deividas Dulkys</t>
  </si>
  <si>
    <t>Demetrius Walker</t>
  </si>
  <si>
    <t>De'Mon Brooks</t>
  </si>
  <si>
    <t>Derrick Nix</t>
  </si>
  <si>
    <t>Deshaun Thomas</t>
  </si>
  <si>
    <t>Dexter Strickland</t>
  </si>
  <si>
    <t>Dezmine Wells</t>
  </si>
  <si>
    <t>Dion Dixon</t>
  </si>
  <si>
    <t>Dion Waiters</t>
  </si>
  <si>
    <t>Dorian Green</t>
  </si>
  <si>
    <t>Doron Lamb</t>
  </si>
  <si>
    <t>Doug McDermott</t>
  </si>
  <si>
    <t>Drew Gordon</t>
  </si>
  <si>
    <t>Drew Hanlen</t>
  </si>
  <si>
    <t>Edward Daniel</t>
  </si>
  <si>
    <t>Elijah Johnson</t>
  </si>
  <si>
    <t>Eric Atkins</t>
  </si>
  <si>
    <t>Erik Murphy</t>
  </si>
  <si>
    <t>Eugene Phelps</t>
  </si>
  <si>
    <t>Evan Smotrycz</t>
  </si>
  <si>
    <t>Festus Ezeli</t>
  </si>
  <si>
    <t>Garrett Stutz</t>
  </si>
  <si>
    <t>Gary Bell, Jr.</t>
  </si>
  <si>
    <t>Gorgui Dieng</t>
  </si>
  <si>
    <t>Gregory Echenique</t>
  </si>
  <si>
    <t>Harrison Barnes</t>
  </si>
  <si>
    <t>Henry Sims</t>
  </si>
  <si>
    <t>Ian Clark</t>
  </si>
  <si>
    <t>Ian Miller</t>
  </si>
  <si>
    <t>J.P. Primm</t>
  </si>
  <si>
    <t>Jack Cooley</t>
  </si>
  <si>
    <t>Jae Crowder</t>
  </si>
  <si>
    <t>Jake Cohen</t>
  </si>
  <si>
    <t>Jamaal Franklin</t>
  </si>
  <si>
    <t>Jamal Fenton</t>
  </si>
  <si>
    <t>Jamal Olasewere</t>
  </si>
  <si>
    <t>James Ennis</t>
  </si>
  <si>
    <t>James Rahon</t>
  </si>
  <si>
    <t>James Southerland</t>
  </si>
  <si>
    <t>Jamil Wilson</t>
  </si>
  <si>
    <t>JaMychal Green</t>
  </si>
  <si>
    <t>Jaquon Parker</t>
  </si>
  <si>
    <t>Jared Berggren</t>
  </si>
  <si>
    <t>Jared Sullinger</t>
  </si>
  <si>
    <t>MISSOURI</t>
  </si>
  <si>
    <t>Jawanza Poland</t>
  </si>
  <si>
    <t>Jeff Withey</t>
  </si>
  <si>
    <t>Jeffery Taylor</t>
  </si>
  <si>
    <t>Jeremy Lamb</t>
  </si>
  <si>
    <t>Jerian Grant</t>
  </si>
  <si>
    <t>Jewuan Long</t>
  </si>
  <si>
    <t>Joe Harris</t>
  </si>
  <si>
    <t>Joe Jackson</t>
  </si>
  <si>
    <t>Joe Ragland</t>
  </si>
  <si>
    <t>John Henson</t>
  </si>
  <si>
    <t>Jonathan Mills</t>
  </si>
  <si>
    <t>Jordan Dykstra</t>
  </si>
  <si>
    <t>Jordan Henriquez</t>
  </si>
  <si>
    <t>Jordan Hulls</t>
  </si>
  <si>
    <t>Jordan Morgan</t>
  </si>
  <si>
    <t>Jorden Page</t>
  </si>
  <si>
    <t>Josh Gasser</t>
  </si>
  <si>
    <t>JP Kuhlman</t>
  </si>
  <si>
    <t>Julian Boyd</t>
  </si>
  <si>
    <t>Junior Cadougan</t>
  </si>
  <si>
    <t>Justin Hawkins</t>
  </si>
  <si>
    <t>Juvonte Reddic</t>
  </si>
  <si>
    <t>Kareem Jamar</t>
  </si>
  <si>
    <t>Keith Appling</t>
  </si>
  <si>
    <t>Kendall Marshall</t>
  </si>
  <si>
    <t>Kendall Williams</t>
  </si>
  <si>
    <t>Kerron Johnson</t>
  </si>
  <si>
    <t>Kevin Pangos</t>
  </si>
  <si>
    <t>Kevin Young</t>
  </si>
  <si>
    <t>Khalif Wyatt</t>
  </si>
  <si>
    <t>Kwamain Mitchell</t>
  </si>
  <si>
    <t>Kyle Casey</t>
  </si>
  <si>
    <t>Kyle O'Quinn</t>
  </si>
  <si>
    <t>Kyle Wiltjer</t>
  </si>
  <si>
    <t>Lance Goulbourne</t>
  </si>
  <si>
    <t>Larry Anderson</t>
  </si>
  <si>
    <t>LaShay Page</t>
  </si>
  <si>
    <t>Lenzelle Smith, Jr.</t>
  </si>
  <si>
    <t>Lewis Jackson</t>
  </si>
  <si>
    <t>Lorenzo Brown</t>
  </si>
  <si>
    <t>Markel Starks</t>
  </si>
  <si>
    <t>Marquis Teague</t>
  </si>
  <si>
    <t>Mathias Ward</t>
  </si>
  <si>
    <t>Matt Carlino</t>
  </si>
  <si>
    <t>Matt Dickey</t>
  </si>
  <si>
    <t>Matt Pressey</t>
  </si>
  <si>
    <t>Matt Roth</t>
  </si>
  <si>
    <t>Melvin Ejim</t>
  </si>
  <si>
    <t>Micheal Eric</t>
  </si>
  <si>
    <t>Mike Bruesewitz</t>
  </si>
  <si>
    <t>Mike Marra</t>
  </si>
  <si>
    <t>Mike Moser</t>
  </si>
  <si>
    <t>Mike Rosario</t>
  </si>
  <si>
    <t>Mike Scott</t>
  </si>
  <si>
    <t>Myck Kabongo</t>
  </si>
  <si>
    <t>Nate Lubick</t>
  </si>
  <si>
    <t>Nate Wolters</t>
  </si>
  <si>
    <t>Neil Watson</t>
  </si>
  <si>
    <t>Nik Cochran</t>
  </si>
  <si>
    <t>Okaro White</t>
  </si>
  <si>
    <t>Otto Porter</t>
  </si>
  <si>
    <t>P.J. Hairston</t>
  </si>
  <si>
    <t>Patric Young</t>
  </si>
  <si>
    <t>Perry Jones III</t>
  </si>
  <si>
    <t>Phil Pressey</t>
  </si>
  <si>
    <t>Pierre Jackson</t>
  </si>
  <si>
    <t>Quincy Miller</t>
  </si>
  <si>
    <t>Quinn Cook</t>
  </si>
  <si>
    <t>Rahlir Hollis-Jefferson</t>
  </si>
  <si>
    <t>Rakeem Christmas</t>
  </si>
  <si>
    <t>Ray McCallum</t>
  </si>
  <si>
    <t>Reggie Bullock</t>
  </si>
  <si>
    <t>Ricardo Ratliffe</t>
  </si>
  <si>
    <t>Richard Howell</t>
  </si>
  <si>
    <t>Rob Jones</t>
  </si>
  <si>
    <t>Royce White</t>
  </si>
  <si>
    <t>Russ Smith</t>
  </si>
  <si>
    <t>Ryan Boatright</t>
  </si>
  <si>
    <t>Ryan Kelly</t>
  </si>
  <si>
    <t>Ryne Smith</t>
  </si>
  <si>
    <t>Scott Christopherson</t>
  </si>
  <si>
    <t>Scott Martin</t>
  </si>
  <si>
    <t>Scott Saunders</t>
  </si>
  <si>
    <t>Scott Wood</t>
  </si>
  <si>
    <t>Sean Kilpatrick</t>
  </si>
  <si>
    <t>Seth Curry</t>
  </si>
  <si>
    <t>Shabazz Napier</t>
  </si>
  <si>
    <t>Sheldon McClellan</t>
  </si>
  <si>
    <t>Spencer Dinwiddie</t>
  </si>
  <si>
    <t>Stephen Holt</t>
  </si>
  <si>
    <t>Stu Douglass</t>
  </si>
  <si>
    <t>T.J. Robinson</t>
  </si>
  <si>
    <t>Tarik Black</t>
  </si>
  <si>
    <t>Terone Johnson</t>
  </si>
  <si>
    <t>Terrance Shannon</t>
  </si>
  <si>
    <t>Terrence Jones</t>
  </si>
  <si>
    <t>Thomas Gipson</t>
  </si>
  <si>
    <t>Thomas Robinson</t>
  </si>
  <si>
    <t>Tim Hardaway Jr.</t>
  </si>
  <si>
    <t>Todd Mayo</t>
  </si>
  <si>
    <t>Tony Mitchell</t>
  </si>
  <si>
    <t>Tony Snell</t>
  </si>
  <si>
    <t>Toure' Murry</t>
  </si>
  <si>
    <t>Travis Releford</t>
  </si>
  <si>
    <t>Travis Trice</t>
  </si>
  <si>
    <t>Trevor Releford</t>
  </si>
  <si>
    <t>Trey Burke</t>
  </si>
  <si>
    <t>Troy Daniels</t>
  </si>
  <si>
    <t>Tu Holloway</t>
  </si>
  <si>
    <t>Tyler Thornton</t>
  </si>
  <si>
    <t>Tyler Zeller</t>
  </si>
  <si>
    <t>Tyrus McGee</t>
  </si>
  <si>
    <t>Vander Blue</t>
  </si>
  <si>
    <t>Victor Oladipo</t>
  </si>
  <si>
    <t>Walter Offutt</t>
  </si>
  <si>
    <t>Wes Eikmeier</t>
  </si>
  <si>
    <t>Wesley Witherspoon</t>
  </si>
  <si>
    <t>Will Barton</t>
  </si>
  <si>
    <t>Will Sheehey</t>
  </si>
  <si>
    <t>Will Spradling</t>
  </si>
  <si>
    <t>Xavier Thames</t>
  </si>
  <si>
    <t>Yancy Gates</t>
  </si>
  <si>
    <t>Zack Novak</t>
  </si>
  <si>
    <t>Tim Abromaitis</t>
  </si>
  <si>
    <t>Quincy Acy</t>
  </si>
  <si>
    <t>Chris Allen</t>
  </si>
  <si>
    <t>Ivan Aska</t>
  </si>
  <si>
    <t>Oscar Bellfield</t>
  </si>
  <si>
    <t>UNLV</t>
  </si>
  <si>
    <t>Kenny Boynton</t>
  </si>
  <si>
    <t>Plyr #</t>
  </si>
  <si>
    <t>J'Covan Brown</t>
  </si>
  <si>
    <t>Darryl Bryant</t>
  </si>
  <si>
    <t>William Buford</t>
  </si>
  <si>
    <t>Isaiah Canaan</t>
  </si>
  <si>
    <t>Jason Clark</t>
  </si>
  <si>
    <t>Brandon Davies</t>
  </si>
  <si>
    <t>Andre Dawkins</t>
  </si>
  <si>
    <t>Matthew Dellavedova</t>
  </si>
  <si>
    <t>Marcus Denmon</t>
  </si>
  <si>
    <t>Michael Dixon</t>
  </si>
  <si>
    <t>Darnell Dodson</t>
  </si>
  <si>
    <t>Kim English</t>
  </si>
  <si>
    <t>Ryan Evans</t>
  </si>
  <si>
    <t>Juan Fernandez</t>
  </si>
  <si>
    <t>Kenny Frease</t>
  </si>
  <si>
    <t>Xavier Gibson</t>
  </si>
  <si>
    <t>Draymond Green</t>
  </si>
  <si>
    <t>Elias Harris</t>
  </si>
  <si>
    <t>Noah Hartsock</t>
  </si>
  <si>
    <t>Robbie Hummel</t>
  </si>
  <si>
    <t>Scoop Jardine</t>
  </si>
  <si>
    <t>John Jenkins</t>
  </si>
  <si>
    <t>Anthony Jones</t>
  </si>
  <si>
    <t>Kevin Jones</t>
  </si>
  <si>
    <t>Kris Joseph</t>
  </si>
  <si>
    <t>Deniz Kilicli</t>
  </si>
  <si>
    <t>Gabe Knutson</t>
  </si>
  <si>
    <t>Kyle Kuric</t>
  </si>
  <si>
    <t>Hernst Laroche</t>
  </si>
  <si>
    <t>Luke Loucks</t>
  </si>
  <si>
    <t>Mark Lyons</t>
  </si>
  <si>
    <t>Anthony Marshall</t>
  </si>
  <si>
    <t>C.J. McCollum</t>
  </si>
  <si>
    <t>Rodney McGruder</t>
  </si>
  <si>
    <t>Wendell McKines</t>
  </si>
  <si>
    <t>Darius Miller</t>
  </si>
  <si>
    <t>Ramone Moore</t>
  </si>
  <si>
    <t>Mason Plumlee</t>
  </si>
  <si>
    <t>Miles Plumlee</t>
  </si>
  <si>
    <t>Donte Poole</t>
  </si>
  <si>
    <t>Hamidu Rahman</t>
  </si>
  <si>
    <t>Robert Sacre</t>
  </si>
  <si>
    <t>Jamar Samuels</t>
  </si>
  <si>
    <t>Peyton Siva</t>
  </si>
  <si>
    <t>Michael Snaer</t>
  </si>
  <si>
    <t>Chace Stanback</t>
  </si>
  <si>
    <t>Chase Tapley</t>
  </si>
  <si>
    <t>Jordan Taylor</t>
  </si>
  <si>
    <t>Tyshawn Taylor</t>
  </si>
  <si>
    <t>Hollis Thompson</t>
  </si>
  <si>
    <t>Brad Tinsley</t>
  </si>
  <si>
    <t>Brandon Triche</t>
  </si>
  <si>
    <t>Erving Walker</t>
  </si>
  <si>
    <t>A.J. Walton</t>
  </si>
  <si>
    <t>Rob Wilson</t>
  </si>
  <si>
    <t>Will Cherry</t>
  </si>
  <si>
    <t>D.J. Cooper</t>
  </si>
  <si>
    <t>Num</t>
  </si>
  <si>
    <t>Seed</t>
  </si>
  <si>
    <t>Avg</t>
  </si>
  <si>
    <t>E</t>
  </si>
  <si>
    <t>MW</t>
  </si>
  <si>
    <t>S</t>
  </si>
  <si>
    <t>W</t>
  </si>
  <si>
    <t>Team</t>
  </si>
  <si>
    <t>Rnd</t>
  </si>
  <si>
    <t>Drafter</t>
  </si>
  <si>
    <t>Player Name</t>
  </si>
  <si>
    <t>Rgn</t>
  </si>
  <si>
    <t>DRAFT</t>
  </si>
  <si>
    <t>BYU</t>
  </si>
  <si>
    <t>LEHMAN</t>
  </si>
  <si>
    <t>NOFFKE</t>
  </si>
  <si>
    <t>STENZEL</t>
  </si>
  <si>
    <t>TREVINO</t>
  </si>
  <si>
    <t>CHILDERS</t>
  </si>
  <si>
    <t>HAMMER</t>
  </si>
  <si>
    <t>MATT K</t>
  </si>
  <si>
    <t>KRAUT</t>
  </si>
  <si>
    <t>KREMER</t>
  </si>
  <si>
    <t>SID</t>
  </si>
  <si>
    <t>#</t>
  </si>
  <si>
    <t>MEMPHIS</t>
  </si>
  <si>
    <t>OUT</t>
  </si>
  <si>
    <t>Grand Total</t>
  </si>
  <si>
    <t>GM 1</t>
  </si>
  <si>
    <t>GM 2</t>
  </si>
  <si>
    <t>Total</t>
  </si>
  <si>
    <t>GM 3</t>
  </si>
  <si>
    <t>GP</t>
  </si>
  <si>
    <t>James McAdoo</t>
  </si>
  <si>
    <t>Reg</t>
  </si>
  <si>
    <t>Trny</t>
  </si>
  <si>
    <t>Sum of Total</t>
  </si>
  <si>
    <t>Darius J-Odom</t>
  </si>
  <si>
    <t>Michael K-Gilchrist</t>
  </si>
  <si>
    <t>Players</t>
  </si>
  <si>
    <t>Lost</t>
  </si>
  <si>
    <t>Remaining</t>
  </si>
  <si>
    <t>Expected</t>
  </si>
  <si>
    <t>Pts</t>
  </si>
  <si>
    <t>Current</t>
  </si>
  <si>
    <t>Pos</t>
  </si>
  <si>
    <t>Points</t>
  </si>
  <si>
    <t>Trevino</t>
  </si>
  <si>
    <t>Hammer</t>
  </si>
  <si>
    <t>Kraut</t>
  </si>
  <si>
    <t>Noffke</t>
  </si>
  <si>
    <t>Kremer</t>
  </si>
  <si>
    <t>Stenzel</t>
  </si>
  <si>
    <t>Lehman</t>
  </si>
  <si>
    <t xml:space="preserve">Matt </t>
  </si>
  <si>
    <t>Childers</t>
  </si>
  <si>
    <t>+/--</t>
  </si>
  <si>
    <t>Sum of +/--</t>
  </si>
  <si>
    <t>GM 4</t>
  </si>
  <si>
    <t>GM 5</t>
  </si>
  <si>
    <t>Sum of drafters total after 4 games</t>
  </si>
  <si>
    <t>GM 6</t>
  </si>
  <si>
    <t>Count of GM 6</t>
  </si>
  <si>
    <t>Game 6</t>
  </si>
  <si>
    <t>STANDINGS after 5th Round - Forecast for FINAL RESULTS</t>
  </si>
  <si>
    <t>Players out of the game after 5th game</t>
  </si>
  <si>
    <t>Plus / Minus totals after 1st 5 games</t>
  </si>
  <si>
    <t>Forecasted Final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</si>
</sst>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_);[Red]\(0\)"/>
  </numFmts>
  <fonts count="15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14"/>
      <color indexed="10"/>
      <name val="Arial"/>
      <family val="0"/>
    </font>
    <font>
      <b/>
      <sz val="12"/>
      <color indexed="8"/>
      <name val="Century Schoolbook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166" fontId="0" fillId="0" borderId="0" xfId="0" applyAlignment="1">
      <alignment/>
    </xf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6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6" fontId="4" fillId="0" borderId="1" xfId="0" applyFont="1" applyBorder="1" applyAlignment="1">
      <alignment/>
    </xf>
    <xf numFmtId="167" fontId="0" fillId="0" borderId="0" xfId="0" applyNumberFormat="1" applyAlignment="1">
      <alignment/>
    </xf>
    <xf numFmtId="167" fontId="3" fillId="2" borderId="0" xfId="0" applyNumberFormat="1" applyFont="1" applyFill="1" applyAlignment="1">
      <alignment horizontal="center"/>
    </xf>
    <xf numFmtId="166" fontId="7" fillId="0" borderId="0" xfId="0" applyFont="1" applyAlignment="1">
      <alignment horizontal="center"/>
    </xf>
    <xf numFmtId="1" fontId="7" fillId="2" borderId="0" xfId="0" applyNumberFormat="1" applyFont="1" applyFill="1" applyAlignment="1">
      <alignment horizontal="center"/>
    </xf>
    <xf numFmtId="166" fontId="0" fillId="0" borderId="0" xfId="0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166" fontId="8" fillId="0" borderId="1" xfId="0" applyFont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6" fontId="0" fillId="0" borderId="0" xfId="0" applyFont="1" applyAlignment="1">
      <alignment horizontal="center"/>
    </xf>
    <xf numFmtId="166" fontId="0" fillId="0" borderId="1" xfId="0" applyBorder="1" applyAlignment="1">
      <alignment horizontal="center"/>
    </xf>
    <xf numFmtId="166" fontId="0" fillId="0" borderId="2" xfId="0" applyBorder="1" applyAlignment="1">
      <alignment/>
    </xf>
    <xf numFmtId="166" fontId="0" fillId="0" borderId="2" xfId="0" applyBorder="1" applyAlignment="1">
      <alignment/>
    </xf>
    <xf numFmtId="166" fontId="0" fillId="0" borderId="3" xfId="0" applyBorder="1" applyAlignment="1">
      <alignment/>
    </xf>
    <xf numFmtId="166" fontId="0" fillId="0" borderId="4" xfId="0" applyBorder="1" applyAlignment="1">
      <alignment/>
    </xf>
    <xf numFmtId="166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4" fillId="0" borderId="0" xfId="0" applyFont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66" fontId="0" fillId="0" borderId="7" xfId="0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167" fontId="0" fillId="0" borderId="1" xfId="0" applyNumberFormat="1" applyBorder="1" applyAlignment="1">
      <alignment horizontal="center"/>
    </xf>
    <xf numFmtId="166" fontId="12" fillId="0" borderId="0" xfId="0" applyFont="1" applyAlignment="1">
      <alignment horizontal="center" vertical="center"/>
    </xf>
    <xf numFmtId="166" fontId="0" fillId="0" borderId="0" xfId="0" applyAlignment="1">
      <alignment/>
    </xf>
    <xf numFmtId="166" fontId="10" fillId="0" borderId="0" xfId="0" applyFont="1" applyAlignment="1">
      <alignment horizontal="center"/>
    </xf>
    <xf numFmtId="166" fontId="13" fillId="0" borderId="1" xfId="0" applyFont="1" applyBorder="1" applyAlignment="1">
      <alignment/>
    </xf>
    <xf numFmtId="166" fontId="13" fillId="0" borderId="1" xfId="0" applyNumberFormat="1" applyFont="1" applyBorder="1" applyAlignment="1">
      <alignment horizontal="center"/>
    </xf>
    <xf numFmtId="166" fontId="13" fillId="0" borderId="1" xfId="0" applyFont="1" applyBorder="1" applyAlignment="1">
      <alignment horizontal="center"/>
    </xf>
    <xf numFmtId="166" fontId="4" fillId="0" borderId="0" xfId="0" applyFont="1" applyAlignment="1">
      <alignment/>
    </xf>
    <xf numFmtId="166" fontId="13" fillId="3" borderId="1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11" fillId="0" borderId="0" xfId="0" applyFont="1" applyAlignment="1">
      <alignment horizontal="center"/>
    </xf>
    <xf numFmtId="166" fontId="0" fillId="0" borderId="0" xfId="0" applyAlignment="1" quotePrefix="1">
      <alignment/>
    </xf>
    <xf numFmtId="1" fontId="3" fillId="2" borderId="0" xfId="0" applyNumberFormat="1" applyFont="1" applyFill="1" applyAlignment="1" quotePrefix="1">
      <alignment horizontal="center"/>
    </xf>
    <xf numFmtId="167" fontId="0" fillId="0" borderId="4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66" fontId="14" fillId="0" borderId="2" xfId="0" applyFont="1" applyBorder="1" applyAlignment="1">
      <alignment/>
    </xf>
    <xf numFmtId="166" fontId="14" fillId="0" borderId="3" xfId="0" applyFont="1" applyBorder="1" applyAlignment="1">
      <alignment/>
    </xf>
    <xf numFmtId="166" fontId="14" fillId="0" borderId="5" xfId="0" applyNumberFormat="1" applyFont="1" applyBorder="1" applyAlignment="1">
      <alignment horizontal="center"/>
    </xf>
    <xf numFmtId="166" fontId="14" fillId="0" borderId="6" xfId="0" applyNumberFormat="1" applyFont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66" fontId="0" fillId="0" borderId="4" xfId="0" applyBorder="1" applyAlignment="1">
      <alignment horizontal="center"/>
    </xf>
    <xf numFmtId="166" fontId="14" fillId="0" borderId="4" xfId="0" applyFont="1" applyBorder="1" applyAlignment="1">
      <alignment/>
    </xf>
    <xf numFmtId="166" fontId="14" fillId="0" borderId="1" xfId="0" applyNumberFormat="1" applyFont="1" applyBorder="1" applyAlignment="1">
      <alignment horizontal="center"/>
    </xf>
    <xf numFmtId="166" fontId="4" fillId="0" borderId="0" xfId="0" applyFont="1" applyAlignment="1">
      <alignment horizontal="center"/>
    </xf>
    <xf numFmtId="166" fontId="12" fillId="0" borderId="0" xfId="0" applyFont="1" applyAlignment="1">
      <alignment horizontal="center" vertical="center"/>
    </xf>
    <xf numFmtId="166" fontId="0" fillId="0" borderId="0" xfId="0" applyAlignment="1">
      <alignment/>
    </xf>
    <xf numFmtId="166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z val="1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4.xml" /><Relationship Id="rId10" Type="http://schemas.openxmlformats.org/officeDocument/2006/relationships/pivotCacheDefinition" Target="pivotCache/pivotCacheDefinition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9">
    <cacheField name="Rnd">
      <sharedItems containsSemiMixedTypes="0" containsString="0" containsMixedTypes="0" containsNumber="1" containsInteger="1" count="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CHILDERS"/>
        <s v="HAMMER"/>
        <s v="KRAUT"/>
        <s v="KREMER"/>
        <s v="LEHMAN"/>
        <s v="MATT K"/>
        <s v="NOFFKE"/>
        <s v="SID"/>
        <s v="STENZEL"/>
        <s v="TREVINO"/>
      </sharedItems>
    </cacheField>
    <cacheField name="#">
      <sharedItems containsSemiMixedTypes="0" containsString="0" containsMixedTypes="0" containsNumber="1" containsInteger="1"/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1"/>
        <n v="2"/>
        <n v="5"/>
        <n v="4"/>
        <n v="3"/>
        <n v="8"/>
        <n v="6"/>
        <n v="15"/>
        <n v="10"/>
        <n v="7"/>
        <n v="13"/>
        <n v="11"/>
        <n v="12"/>
        <n v="9"/>
        <n v="16"/>
        <n v="14"/>
      </sharedItems>
    </cacheField>
    <cacheField name="Rgn">
      <sharedItems containsMixedTypes="0" count="4">
        <s v="MW"/>
        <s v="S"/>
        <s v="E"/>
        <s v="W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30">
        <n v="17"/>
        <n v="19"/>
        <n v="15"/>
        <n v="14"/>
        <n v="0"/>
        <n v="16"/>
        <n v="18"/>
        <n v="4"/>
        <n v="7"/>
        <n v="3"/>
        <n v="2"/>
        <n v="10"/>
        <n v="12"/>
        <n v="5"/>
        <n v="20"/>
        <n v="8"/>
        <n v="11"/>
        <n v="6"/>
        <n v="31"/>
        <n v="27"/>
        <n v="13"/>
        <n v="30"/>
        <n v="23"/>
        <n v="21"/>
        <n v="9"/>
        <n v="22"/>
        <n v="1"/>
        <n v="25"/>
        <n v="24"/>
        <n v="26"/>
      </sharedItems>
    </cacheField>
    <cacheField name="GM 2">
      <sharedItems containsMixedTypes="1" containsNumber="1" containsInteger="1" count="27">
        <n v="11"/>
        <s v="OUT"/>
        <n v="9"/>
        <n v="16"/>
        <n v="4"/>
        <n v="0"/>
        <n v="10"/>
        <n v="6"/>
        <n v="7"/>
        <n v="3"/>
        <n v="2"/>
        <n v="8"/>
        <n v="18"/>
        <n v="13"/>
        <n v="20"/>
        <n v="15"/>
        <n v="14"/>
        <n v="5"/>
        <n v="12"/>
        <n v="19"/>
        <n v="24"/>
        <n v="27"/>
        <n v="21"/>
        <n v="26"/>
        <n v="17"/>
        <n v="23"/>
        <n v="25"/>
      </sharedItems>
    </cacheField>
    <cacheField name="GM 3">
      <sharedItems containsMixedTypes="1" containsNumber="1" containsInteger="1" count="27">
        <n v="20"/>
        <s v="OUT"/>
        <n v="0"/>
        <n v="4"/>
        <n v="7"/>
        <n v="2"/>
        <n v="15"/>
        <n v="9"/>
        <n v="5"/>
        <n v="26"/>
        <n v="6"/>
        <n v="11"/>
        <n v="18"/>
        <n v="21"/>
        <n v="14"/>
        <n v="19"/>
        <n v="13"/>
        <n v="3"/>
        <n v="10"/>
        <n v="12"/>
        <n v="17"/>
        <n v="27"/>
        <n v="16"/>
        <n v="23"/>
        <n v="24"/>
        <n v="8"/>
        <n v="22"/>
      </sharedItems>
    </cacheField>
    <cacheField name="GM 4">
      <sharedItems containsMixedTypes="1" containsNumber="1" containsInteger="1" count="20">
        <n v="12"/>
        <s v="OUT"/>
        <n v="3"/>
        <n v="18"/>
        <n v="0"/>
        <n v="8"/>
        <n v="14"/>
        <n v="10"/>
        <n v="9"/>
        <n v="5"/>
        <n v="15"/>
        <n v="22"/>
        <n v="4"/>
        <n v="6"/>
        <n v="13"/>
        <n v="17"/>
        <n v="19"/>
        <n v="11"/>
        <n v="2"/>
        <n v="21"/>
      </sharedItems>
    </cacheField>
    <cacheField name="GM 5">
      <sharedItems containsBlank="1" containsMixedTypes="0" count="2">
        <s v="OUT"/>
        <m/>
      </sharedItems>
    </cacheField>
    <cacheField name="Tota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4">
        <n v="4"/>
        <n v="1"/>
        <n v="2"/>
        <n v="3"/>
      </sharedItems>
    </cacheField>
    <cacheField name="Avg2">
      <sharedItems containsSemiMixedTypes="0" containsString="0" containsMixedTypes="0" containsNumber="1"/>
    </cacheField>
    <cacheField name="+/--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Rnd">
      <sharedItems containsSemiMixedTypes="0" containsString="0" containsMixedTypes="0" containsNumber="1" containsInteger="1" count="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CHILDERS"/>
        <s v="HAMMER"/>
        <s v="KRAUT"/>
        <s v="KREMER"/>
        <s v="LEHMAN"/>
        <s v="MATT K"/>
        <s v="NOFFKE"/>
        <s v="SID"/>
        <s v="STENZEL"/>
        <s v="TREVINO"/>
      </sharedItems>
    </cacheField>
    <cacheField name="#">
      <sharedItems containsSemiMixedTypes="0" containsString="0" containsMixedTypes="0" containsNumber="1" containsInteger="1"/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1"/>
        <n v="2"/>
        <n v="5"/>
        <n v="4"/>
        <n v="3"/>
        <n v="8"/>
        <n v="6"/>
        <n v="15"/>
        <n v="10"/>
        <n v="7"/>
        <n v="13"/>
        <n v="11"/>
        <n v="12"/>
        <n v="9"/>
        <n v="16"/>
        <n v="14"/>
      </sharedItems>
    </cacheField>
    <cacheField name="Rgn">
      <sharedItems containsMixedTypes="0" count="4">
        <s v="MW"/>
        <s v="S"/>
        <s v="E"/>
        <s v="W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30">
        <n v="17"/>
        <n v="19"/>
        <n v="15"/>
        <n v="14"/>
        <n v="0"/>
        <n v="16"/>
        <n v="18"/>
        <n v="4"/>
        <n v="7"/>
        <n v="3"/>
        <n v="2"/>
        <n v="10"/>
        <n v="12"/>
        <n v="5"/>
        <n v="20"/>
        <n v="8"/>
        <n v="11"/>
        <n v="6"/>
        <n v="31"/>
        <n v="27"/>
        <n v="13"/>
        <n v="30"/>
        <n v="23"/>
        <n v="21"/>
        <n v="9"/>
        <n v="1"/>
        <n v="22"/>
        <n v="25"/>
        <n v="24"/>
        <n v="26"/>
      </sharedItems>
    </cacheField>
    <cacheField name="GM 2">
      <sharedItems containsMixedTypes="1" containsNumber="1" containsInteger="1" count="27">
        <n v="11"/>
        <s v="OUT"/>
        <n v="9"/>
        <n v="16"/>
        <n v="4"/>
        <n v="0"/>
        <n v="10"/>
        <n v="6"/>
        <n v="7"/>
        <n v="3"/>
        <n v="2"/>
        <n v="8"/>
        <n v="18"/>
        <n v="13"/>
        <n v="20"/>
        <n v="15"/>
        <n v="14"/>
        <n v="5"/>
        <n v="12"/>
        <n v="19"/>
        <n v="27"/>
        <n v="21"/>
        <n v="26"/>
        <n v="24"/>
        <n v="17"/>
        <n v="23"/>
        <n v="25"/>
      </sharedItems>
    </cacheField>
    <cacheField name="GM 3">
      <sharedItems containsMixedTypes="1" containsNumber="1" containsInteger="1" count="27">
        <n v="20"/>
        <s v="OUT"/>
        <n v="0"/>
        <n v="4"/>
        <n v="7"/>
        <n v="2"/>
        <n v="15"/>
        <n v="9"/>
        <n v="5"/>
        <n v="26"/>
        <n v="6"/>
        <n v="11"/>
        <n v="18"/>
        <n v="14"/>
        <n v="13"/>
        <n v="10"/>
        <n v="21"/>
        <n v="19"/>
        <n v="3"/>
        <n v="12"/>
        <n v="17"/>
        <n v="27"/>
        <n v="16"/>
        <n v="23"/>
        <n v="24"/>
        <n v="8"/>
        <n v="22"/>
      </sharedItems>
    </cacheField>
    <cacheField name="GM 4">
      <sharedItems containsMixedTypes="1" containsNumber="1" containsInteger="1" count="20">
        <n v="12"/>
        <s v="OUT"/>
        <n v="3"/>
        <n v="18"/>
        <n v="0"/>
        <n v="8"/>
        <n v="10"/>
        <n v="9"/>
        <n v="14"/>
        <n v="5"/>
        <n v="15"/>
        <n v="4"/>
        <n v="6"/>
        <n v="22"/>
        <n v="13"/>
        <n v="17"/>
        <n v="19"/>
        <n v="11"/>
        <n v="2"/>
        <n v="21"/>
      </sharedItems>
    </cacheField>
    <cacheField name="GM 5">
      <sharedItems containsMixedTypes="1" containsNumber="1" containsInteger="1" count="15">
        <s v="OUT"/>
        <n v="10"/>
        <n v="0"/>
        <n v="9"/>
        <n v="7"/>
        <n v="8"/>
        <n v="13"/>
        <n v="5"/>
        <n v="6"/>
        <n v="18"/>
        <n v="11"/>
        <n v="15"/>
        <n v="19"/>
        <n v="4"/>
        <n v="3"/>
      </sharedItems>
    </cacheField>
    <cacheField name="GM 6">
      <sharedItems containsBlank="1" containsMixedTypes="0" count="2">
        <s v="OUT"/>
        <m/>
      </sharedItems>
    </cacheField>
    <cacheField name="Tota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5">
        <n v="4"/>
        <n v="1"/>
        <n v="2"/>
        <n v="3"/>
        <n v="5"/>
      </sharedItems>
    </cacheField>
    <cacheField name="Avg2">
      <sharedItems containsSemiMixedTypes="0" containsString="0" containsMixedTypes="0" containsNumber="1"/>
    </cacheField>
    <cacheField name="+/--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Rnd">
      <sharedItems containsSemiMixedTypes="0" containsString="0" containsMixedTypes="0" containsNumber="1" containsInteger="1" count="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CHILDERS"/>
        <s v="HAMMER"/>
        <s v="KRAUT"/>
        <s v="KREMER"/>
        <s v="LEHMAN"/>
        <s v="MATT K"/>
        <s v="NOFFKE"/>
        <s v="SID"/>
        <s v="STENZEL"/>
        <s v="TREVINO"/>
      </sharedItems>
    </cacheField>
    <cacheField name="#">
      <sharedItems containsSemiMixedTypes="0" containsString="0" containsMixedTypes="0" containsNumber="1" containsInteger="1"/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1"/>
        <n v="2"/>
        <n v="5"/>
        <n v="4"/>
        <n v="3"/>
        <n v="8"/>
        <n v="6"/>
        <n v="15"/>
        <n v="10"/>
        <n v="7"/>
        <n v="13"/>
        <n v="11"/>
        <n v="12"/>
        <n v="9"/>
        <n v="16"/>
        <n v="14"/>
      </sharedItems>
    </cacheField>
    <cacheField name="Rgn">
      <sharedItems containsMixedTypes="0" count="4">
        <s v="MW"/>
        <s v="S"/>
        <s v="E"/>
        <s v="W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30">
        <n v="17"/>
        <n v="19"/>
        <n v="15"/>
        <n v="14"/>
        <n v="0"/>
        <n v="16"/>
        <n v="18"/>
        <n v="4"/>
        <n v="7"/>
        <n v="3"/>
        <n v="2"/>
        <n v="10"/>
        <n v="12"/>
        <n v="5"/>
        <n v="20"/>
        <n v="8"/>
        <n v="11"/>
        <n v="6"/>
        <n v="31"/>
        <n v="27"/>
        <n v="13"/>
        <n v="30"/>
        <n v="23"/>
        <n v="21"/>
        <n v="9"/>
        <n v="1"/>
        <n v="22"/>
        <n v="25"/>
        <n v="24"/>
        <n v="26"/>
      </sharedItems>
    </cacheField>
    <cacheField name="GM 2">
      <sharedItems containsMixedTypes="1" containsNumber="1" containsInteger="1" count="27">
        <n v="11"/>
        <s v="OUT"/>
        <n v="9"/>
        <n v="16"/>
        <n v="4"/>
        <n v="0"/>
        <n v="10"/>
        <n v="6"/>
        <n v="7"/>
        <n v="3"/>
        <n v="2"/>
        <n v="8"/>
        <n v="18"/>
        <n v="13"/>
        <n v="20"/>
        <n v="15"/>
        <n v="14"/>
        <n v="5"/>
        <n v="12"/>
        <n v="19"/>
        <n v="27"/>
        <n v="21"/>
        <n v="26"/>
        <n v="24"/>
        <n v="17"/>
        <n v="23"/>
        <n v="25"/>
      </sharedItems>
    </cacheField>
    <cacheField name="GM 3">
      <sharedItems containsMixedTypes="1" containsNumber="1" containsInteger="1" count="27">
        <n v="20"/>
        <s v="OUT"/>
        <n v="0"/>
        <n v="4"/>
        <n v="7"/>
        <n v="2"/>
        <n v="15"/>
        <n v="9"/>
        <n v="5"/>
        <n v="26"/>
        <n v="6"/>
        <n v="11"/>
        <n v="18"/>
        <n v="14"/>
        <n v="13"/>
        <n v="10"/>
        <n v="21"/>
        <n v="19"/>
        <n v="3"/>
        <n v="12"/>
        <n v="17"/>
        <n v="27"/>
        <n v="16"/>
        <n v="23"/>
        <n v="24"/>
        <n v="8"/>
        <n v="22"/>
      </sharedItems>
    </cacheField>
    <cacheField name="GM 4">
      <sharedItems containsMixedTypes="1" containsNumber="1" containsInteger="1" count="20">
        <n v="12"/>
        <s v="OUT"/>
        <n v="3"/>
        <n v="18"/>
        <n v="0"/>
        <n v="8"/>
        <n v="10"/>
        <n v="9"/>
        <n v="14"/>
        <n v="5"/>
        <n v="15"/>
        <n v="4"/>
        <n v="6"/>
        <n v="22"/>
        <n v="13"/>
        <n v="17"/>
        <n v="19"/>
        <n v="11"/>
        <n v="2"/>
        <n v="21"/>
      </sharedItems>
    </cacheField>
    <cacheField name="GM 5">
      <sharedItems containsMixedTypes="1" containsNumber="1" containsInteger="1" count="15">
        <s v="OUT"/>
        <n v="10"/>
        <n v="0"/>
        <n v="9"/>
        <n v="7"/>
        <n v="8"/>
        <n v="13"/>
        <n v="5"/>
        <n v="6"/>
        <n v="18"/>
        <n v="11"/>
        <n v="15"/>
        <n v="19"/>
        <n v="4"/>
        <n v="3"/>
      </sharedItems>
    </cacheField>
    <cacheField name="GM 6">
      <sharedItems containsBlank="1" containsMixedTypes="0" count="2">
        <s v="OUT"/>
        <m/>
      </sharedItems>
    </cacheField>
    <cacheField name="Tota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5">
        <n v="4"/>
        <n v="1"/>
        <n v="2"/>
        <n v="3"/>
        <n v="5"/>
      </sharedItems>
    </cacheField>
    <cacheField name="Avg2">
      <sharedItems containsSemiMixedTypes="0" containsString="0" containsMixedTypes="0" containsNumber="1"/>
    </cacheField>
    <cacheField name="+/--">
      <sharedItems containsSemiMixedTypes="0" containsString="0" containsMixedTypes="0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Rnd">
      <sharedItems containsSemiMixedTypes="0" containsString="0" containsMixedTypes="0" containsNumber="1" containsInteger="1" count="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CHILDERS"/>
        <s v="HAMMER"/>
        <s v="KRAUT"/>
        <s v="KREMER"/>
        <s v="LEHMAN"/>
        <s v="MATT K"/>
        <s v="NOFFKE"/>
        <s v="SID"/>
        <s v="STENZEL"/>
        <s v="TREVINO"/>
      </sharedItems>
    </cacheField>
    <cacheField name="#">
      <sharedItems containsSemiMixedTypes="0" containsString="0" containsMixedTypes="0" containsNumber="1" containsInteger="1"/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1"/>
        <n v="2"/>
        <n v="5"/>
        <n v="4"/>
        <n v="3"/>
        <n v="8"/>
        <n v="6"/>
        <n v="15"/>
        <n v="10"/>
        <n v="7"/>
        <n v="13"/>
        <n v="11"/>
        <n v="12"/>
        <n v="9"/>
        <n v="16"/>
        <n v="14"/>
      </sharedItems>
    </cacheField>
    <cacheField name="Rgn">
      <sharedItems containsMixedTypes="0" count="4">
        <s v="MW"/>
        <s v="S"/>
        <s v="E"/>
        <s v="W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30">
        <n v="17"/>
        <n v="19"/>
        <n v="15"/>
        <n v="14"/>
        <n v="0"/>
        <n v="16"/>
        <n v="18"/>
        <n v="4"/>
        <n v="7"/>
        <n v="3"/>
        <n v="2"/>
        <n v="10"/>
        <n v="12"/>
        <n v="5"/>
        <n v="20"/>
        <n v="8"/>
        <n v="11"/>
        <n v="6"/>
        <n v="31"/>
        <n v="27"/>
        <n v="13"/>
        <n v="30"/>
        <n v="23"/>
        <n v="21"/>
        <n v="9"/>
        <n v="1"/>
        <n v="22"/>
        <n v="25"/>
        <n v="24"/>
        <n v="26"/>
      </sharedItems>
    </cacheField>
    <cacheField name="GM 2">
      <sharedItems containsMixedTypes="1" containsNumber="1" containsInteger="1" count="27">
        <n v="11"/>
        <s v="OUT"/>
        <n v="9"/>
        <n v="16"/>
        <n v="4"/>
        <n v="0"/>
        <n v="10"/>
        <n v="6"/>
        <n v="7"/>
        <n v="3"/>
        <n v="2"/>
        <n v="8"/>
        <n v="18"/>
        <n v="13"/>
        <n v="20"/>
        <n v="15"/>
        <n v="14"/>
        <n v="5"/>
        <n v="12"/>
        <n v="19"/>
        <n v="27"/>
        <n v="21"/>
        <n v="26"/>
        <n v="24"/>
        <n v="17"/>
        <n v="23"/>
        <n v="25"/>
      </sharedItems>
    </cacheField>
    <cacheField name="GM 3">
      <sharedItems containsMixedTypes="1" containsNumber="1" containsInteger="1" count="27">
        <n v="20"/>
        <s v="OUT"/>
        <n v="0"/>
        <n v="4"/>
        <n v="7"/>
        <n v="2"/>
        <n v="15"/>
        <n v="9"/>
        <n v="5"/>
        <n v="26"/>
        <n v="6"/>
        <n v="11"/>
        <n v="18"/>
        <n v="14"/>
        <n v="13"/>
        <n v="10"/>
        <n v="21"/>
        <n v="19"/>
        <n v="3"/>
        <n v="12"/>
        <n v="17"/>
        <n v="27"/>
        <n v="16"/>
        <n v="23"/>
        <n v="24"/>
        <n v="8"/>
        <n v="22"/>
      </sharedItems>
    </cacheField>
    <cacheField name="GM 4">
      <sharedItems containsMixedTypes="1" containsNumber="1" containsInteger="1" count="20">
        <n v="12"/>
        <s v="OUT"/>
        <n v="3"/>
        <n v="18"/>
        <n v="0"/>
        <n v="8"/>
        <n v="10"/>
        <n v="9"/>
        <n v="14"/>
        <n v="5"/>
        <n v="15"/>
        <n v="4"/>
        <n v="6"/>
        <n v="22"/>
        <n v="13"/>
        <n v="17"/>
        <n v="19"/>
        <n v="11"/>
        <n v="2"/>
        <n v="21"/>
      </sharedItems>
    </cacheField>
    <cacheField name="GM 5">
      <sharedItems containsMixedTypes="1" containsNumber="1" containsInteger="1" count="15">
        <s v="OUT"/>
        <n v="10"/>
        <n v="0"/>
        <n v="9"/>
        <n v="7"/>
        <n v="8"/>
        <n v="13"/>
        <n v="5"/>
        <n v="6"/>
        <n v="18"/>
        <n v="11"/>
        <n v="15"/>
        <n v="19"/>
        <n v="4"/>
        <n v="3"/>
      </sharedItems>
    </cacheField>
    <cacheField name="GM 6">
      <sharedItems containsBlank="1" containsMixedTypes="0" count="2">
        <s v="OUT"/>
        <m/>
      </sharedItems>
    </cacheField>
    <cacheField name="Tota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5">
        <n v="4"/>
        <n v="1"/>
        <n v="2"/>
        <n v="3"/>
        <n v="5"/>
      </sharedItems>
    </cacheField>
    <cacheField name="Avg2">
      <sharedItems containsSemiMixedTypes="0" containsString="0" containsMixedTypes="0" containsNumber="1"/>
    </cacheField>
    <cacheField name="+/--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9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 numFmtId="166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"/>
    <pivotField compact="0" outline="0" subtotalTop="0" showAll="0" numFmtId="1"/>
    <pivotField compact="0" outline="0" subtotalTop="0" showAll="0" numFmtId="167"/>
    <pivotField compact="0" outline="0" subtotalTop="0" showAll="0" numFmtId="172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Total" fld="15" baseField="0" baseItem="0" numFmtId="166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20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 numFmtId="166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"/>
    <pivotField compact="0" outline="0" subtotalTop="0" showAll="0" numFmtId="1"/>
    <pivotField compact="0" outline="0" subtotalTop="0" showAll="0" numFmtId="167"/>
    <pivotField compact="0" outline="0" subtotalTop="0" showAll="0" numFmtId="172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Total" fld="16" baseField="0" baseItem="0" numFmtId="166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20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 numFmtId="166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67"/>
    <pivotField compact="0" outline="0" subtotalTop="0" showAll="0" numFmtId="172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GM 6" fld="15" subtotal="count" baseField="0" baseItem="0" numFmtId="166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20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 numFmtId="166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67"/>
    <pivotField dataField="1" compact="0" outline="0" subtotalTop="0" showAll="0" numFmtId="172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+/--" fld="19" baseField="0" baseItem="0" numFmtId="166"/>
  </dataFields>
  <formats count="2">
    <format dxfId="0">
      <pivotArea outline="0" fieldPosition="0" grandRow="1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2" sqref="C2"/>
    </sheetView>
  </sheetViews>
  <sheetFormatPr defaultColWidth="9.140625" defaultRowHeight="12.75"/>
  <cols>
    <col min="1" max="1" width="11.140625" style="0" bestFit="1" customWidth="1"/>
    <col min="2" max="2" width="5.7109375" style="0" customWidth="1"/>
  </cols>
  <sheetData>
    <row r="1" ht="12.75">
      <c r="C1" t="s">
        <v>397</v>
      </c>
    </row>
    <row r="3" spans="1:2" ht="12.75">
      <c r="A3" s="17" t="s">
        <v>373</v>
      </c>
      <c r="B3" s="20"/>
    </row>
    <row r="4" spans="1:2" ht="12.75">
      <c r="A4" s="17" t="s">
        <v>346</v>
      </c>
      <c r="B4" s="20" t="s">
        <v>367</v>
      </c>
    </row>
    <row r="5" spans="1:2" ht="12.75">
      <c r="A5" s="16" t="s">
        <v>355</v>
      </c>
      <c r="B5" s="21">
        <v>512</v>
      </c>
    </row>
    <row r="6" spans="1:2" ht="12.75">
      <c r="A6" s="18" t="s">
        <v>356</v>
      </c>
      <c r="B6" s="22">
        <v>607</v>
      </c>
    </row>
    <row r="7" spans="1:2" ht="12.75">
      <c r="A7" s="18" t="s">
        <v>358</v>
      </c>
      <c r="B7" s="22">
        <v>692</v>
      </c>
    </row>
    <row r="8" spans="1:2" ht="12.75">
      <c r="A8" s="18" t="s">
        <v>359</v>
      </c>
      <c r="B8" s="22">
        <v>638</v>
      </c>
    </row>
    <row r="9" spans="1:2" ht="12.75">
      <c r="A9" s="18" t="s">
        <v>351</v>
      </c>
      <c r="B9" s="22">
        <v>738</v>
      </c>
    </row>
    <row r="10" spans="1:2" ht="12.75">
      <c r="A10" s="18" t="s">
        <v>357</v>
      </c>
      <c r="B10" s="22">
        <v>549</v>
      </c>
    </row>
    <row r="11" spans="1:2" ht="12.75">
      <c r="A11" s="18" t="s">
        <v>352</v>
      </c>
      <c r="B11" s="22">
        <v>583</v>
      </c>
    </row>
    <row r="12" spans="1:2" ht="12.75">
      <c r="A12" s="18" t="s">
        <v>360</v>
      </c>
      <c r="B12" s="22">
        <v>577</v>
      </c>
    </row>
    <row r="13" spans="1:2" ht="12.75">
      <c r="A13" s="18" t="s">
        <v>353</v>
      </c>
      <c r="B13" s="22">
        <v>708</v>
      </c>
    </row>
    <row r="14" spans="1:2" ht="12.75">
      <c r="A14" s="18" t="s">
        <v>354</v>
      </c>
      <c r="B14" s="22">
        <v>619</v>
      </c>
    </row>
    <row r="15" spans="1:2" ht="12.75">
      <c r="A15" s="19" t="s">
        <v>364</v>
      </c>
      <c r="B15" s="23">
        <v>6223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325"/>
  <sheetViews>
    <sheetView tabSelected="1" defaultGridColor="0" colorId="22" workbookViewId="0" topLeftCell="A1">
      <pane xSplit="4" ySplit="2" topLeftCell="J25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254" sqref="Q254"/>
    </sheetView>
  </sheetViews>
  <sheetFormatPr defaultColWidth="8.7109375" defaultRowHeight="12.75"/>
  <cols>
    <col min="1" max="1" width="5.140625" style="0" customWidth="1"/>
    <col min="2" max="2" width="5.57421875" style="0" customWidth="1"/>
    <col min="3" max="3" width="14.28125" style="0" customWidth="1"/>
    <col min="4" max="4" width="8.8515625" style="10" hidden="1" customWidth="1"/>
    <col min="5" max="5" width="23.57421875" style="3" customWidth="1"/>
    <col min="6" max="6" width="5.57421875" style="3" customWidth="1"/>
    <col min="7" max="7" width="21.7109375" style="3" bestFit="1" customWidth="1"/>
    <col min="8" max="8" width="4.421875" style="3" customWidth="1"/>
    <col min="9" max="9" width="5.8515625" style="3" customWidth="1"/>
    <col min="10" max="10" width="6.421875" style="6" customWidth="1"/>
    <col min="11" max="11" width="6.8515625" style="0" customWidth="1"/>
    <col min="12" max="12" width="5.7109375" style="0" customWidth="1"/>
    <col min="13" max="16" width="6.28125" style="0" customWidth="1"/>
    <col min="18" max="18" width="4.7109375" style="0" customWidth="1"/>
    <col min="19" max="19" width="7.140625" style="0" customWidth="1"/>
    <col min="20" max="20" width="6.57421875" style="0" customWidth="1"/>
  </cols>
  <sheetData>
    <row r="1" spans="4:20" ht="12.75">
      <c r="D1" s="8" t="s">
        <v>349</v>
      </c>
      <c r="J1" s="31" t="s">
        <v>371</v>
      </c>
      <c r="S1" s="31" t="s">
        <v>372</v>
      </c>
      <c r="T1" s="43"/>
    </row>
    <row r="2" spans="1:20" ht="13.5" customHeight="1" thickBot="1">
      <c r="A2" s="2" t="s">
        <v>345</v>
      </c>
      <c r="B2" s="2" t="s">
        <v>337</v>
      </c>
      <c r="C2" s="2" t="s">
        <v>346</v>
      </c>
      <c r="D2" s="9" t="s">
        <v>361</v>
      </c>
      <c r="E2" s="1" t="s">
        <v>347</v>
      </c>
      <c r="F2" s="11" t="s">
        <v>279</v>
      </c>
      <c r="G2" s="1" t="s">
        <v>344</v>
      </c>
      <c r="H2" s="2" t="s">
        <v>338</v>
      </c>
      <c r="I2" s="2" t="s">
        <v>348</v>
      </c>
      <c r="J2" s="7" t="s">
        <v>339</v>
      </c>
      <c r="K2" s="2" t="s">
        <v>365</v>
      </c>
      <c r="L2" s="2" t="s">
        <v>366</v>
      </c>
      <c r="M2" s="2" t="s">
        <v>368</v>
      </c>
      <c r="N2" s="2" t="s">
        <v>395</v>
      </c>
      <c r="O2" s="2" t="s">
        <v>396</v>
      </c>
      <c r="P2" s="2" t="s">
        <v>398</v>
      </c>
      <c r="Q2" s="2" t="s">
        <v>367</v>
      </c>
      <c r="R2" s="2" t="s">
        <v>369</v>
      </c>
      <c r="S2" s="7" t="s">
        <v>339</v>
      </c>
      <c r="T2" s="44" t="s">
        <v>393</v>
      </c>
    </row>
    <row r="3" spans="1:20" ht="16.5" customHeight="1" thickBot="1" thickTop="1">
      <c r="A3" s="4">
        <v>1</v>
      </c>
      <c r="B3" s="4">
        <v>5</v>
      </c>
      <c r="C3" s="5" t="s">
        <v>355</v>
      </c>
      <c r="D3" s="12">
        <v>833</v>
      </c>
      <c r="E3" s="4" t="s">
        <v>259</v>
      </c>
      <c r="F3" s="13">
        <v>44</v>
      </c>
      <c r="G3" s="4" t="s">
        <v>101</v>
      </c>
      <c r="H3" s="4">
        <v>1</v>
      </c>
      <c r="I3" s="25" t="s">
        <v>341</v>
      </c>
      <c r="J3" s="27">
        <v>16.3</v>
      </c>
      <c r="K3" s="26">
        <v>17</v>
      </c>
      <c r="L3" s="4">
        <v>11</v>
      </c>
      <c r="M3" s="25">
        <v>20</v>
      </c>
      <c r="N3" s="25">
        <v>12</v>
      </c>
      <c r="O3" s="52" t="s">
        <v>363</v>
      </c>
      <c r="P3" s="52" t="s">
        <v>363</v>
      </c>
      <c r="Q3" s="28">
        <f>SUM(K3:N3)</f>
        <v>60</v>
      </c>
      <c r="R3" s="30">
        <v>4</v>
      </c>
      <c r="S3" s="45">
        <f aca="true" t="shared" si="0" ref="S3:S66">Q3/R3</f>
        <v>15</v>
      </c>
      <c r="T3" s="46">
        <f aca="true" t="shared" si="1" ref="T3:T66">Q3-(R3*J3)</f>
        <v>-5.200000000000003</v>
      </c>
    </row>
    <row r="4" spans="1:20" ht="16.5" customHeight="1" thickBot="1" thickTop="1">
      <c r="A4" s="4">
        <v>2</v>
      </c>
      <c r="B4" s="4">
        <v>16</v>
      </c>
      <c r="C4" s="5" t="s">
        <v>355</v>
      </c>
      <c r="D4" s="12">
        <v>64</v>
      </c>
      <c r="E4" s="4" t="s">
        <v>50</v>
      </c>
      <c r="F4" s="13">
        <v>0</v>
      </c>
      <c r="G4" s="4" t="s">
        <v>27</v>
      </c>
      <c r="H4" s="4">
        <v>2</v>
      </c>
      <c r="I4" s="25" t="s">
        <v>342</v>
      </c>
      <c r="J4" s="27">
        <v>15.3</v>
      </c>
      <c r="K4" s="26">
        <v>19</v>
      </c>
      <c r="L4" s="15" t="s">
        <v>363</v>
      </c>
      <c r="M4" s="15" t="s">
        <v>363</v>
      </c>
      <c r="N4" s="15" t="s">
        <v>363</v>
      </c>
      <c r="O4" s="15" t="s">
        <v>363</v>
      </c>
      <c r="P4" s="15" t="s">
        <v>363</v>
      </c>
      <c r="Q4" s="28">
        <f>K4+L4</f>
        <v>19</v>
      </c>
      <c r="R4" s="30">
        <v>1</v>
      </c>
      <c r="S4" s="32">
        <f t="shared" si="0"/>
        <v>19</v>
      </c>
      <c r="T4" s="46">
        <f t="shared" si="1"/>
        <v>3.6999999999999993</v>
      </c>
    </row>
    <row r="5" spans="1:20" ht="16.5" customHeight="1" thickBot="1" thickTop="1">
      <c r="A5" s="4">
        <v>3</v>
      </c>
      <c r="B5" s="4">
        <v>25</v>
      </c>
      <c r="C5" s="5" t="s">
        <v>355</v>
      </c>
      <c r="D5" s="12">
        <v>388</v>
      </c>
      <c r="E5" s="4" t="s">
        <v>151</v>
      </c>
      <c r="F5" s="13">
        <v>44</v>
      </c>
      <c r="G5" s="4" t="s">
        <v>60</v>
      </c>
      <c r="H5" s="4">
        <v>5</v>
      </c>
      <c r="I5" s="25" t="s">
        <v>340</v>
      </c>
      <c r="J5" s="27">
        <v>17.1</v>
      </c>
      <c r="K5" s="26">
        <v>15</v>
      </c>
      <c r="L5" s="4">
        <v>9</v>
      </c>
      <c r="M5" s="15" t="s">
        <v>363</v>
      </c>
      <c r="N5" s="15" t="s">
        <v>363</v>
      </c>
      <c r="O5" s="15" t="s">
        <v>363</v>
      </c>
      <c r="P5" s="15" t="s">
        <v>363</v>
      </c>
      <c r="Q5" s="28">
        <f>K5+L5</f>
        <v>24</v>
      </c>
      <c r="R5" s="30">
        <v>2</v>
      </c>
      <c r="S5" s="32">
        <f t="shared" si="0"/>
        <v>12</v>
      </c>
      <c r="T5" s="46">
        <f t="shared" si="1"/>
        <v>-10.200000000000003</v>
      </c>
    </row>
    <row r="6" spans="1:20" ht="16.5" customHeight="1" thickBot="1" thickTop="1">
      <c r="A6" s="4">
        <v>4</v>
      </c>
      <c r="B6" s="4">
        <v>36</v>
      </c>
      <c r="C6" s="5" t="s">
        <v>355</v>
      </c>
      <c r="D6" s="12">
        <v>176</v>
      </c>
      <c r="E6" s="4" t="s">
        <v>96</v>
      </c>
      <c r="F6" s="13">
        <v>40</v>
      </c>
      <c r="G6" s="4" t="s">
        <v>49</v>
      </c>
      <c r="H6" s="4">
        <v>4</v>
      </c>
      <c r="I6" s="25" t="s">
        <v>342</v>
      </c>
      <c r="J6" s="27">
        <v>15.4</v>
      </c>
      <c r="K6" s="26">
        <v>14</v>
      </c>
      <c r="L6" s="4">
        <v>16</v>
      </c>
      <c r="M6" s="4">
        <v>20</v>
      </c>
      <c r="N6" s="15" t="s">
        <v>363</v>
      </c>
      <c r="O6" s="15" t="s">
        <v>363</v>
      </c>
      <c r="P6" s="15" t="s">
        <v>363</v>
      </c>
      <c r="Q6" s="28">
        <f>SUM(K6:M6)</f>
        <v>50</v>
      </c>
      <c r="R6" s="30">
        <v>3</v>
      </c>
      <c r="S6" s="32">
        <f t="shared" si="0"/>
        <v>16.666666666666668</v>
      </c>
      <c r="T6" s="46">
        <f t="shared" si="1"/>
        <v>3.799999999999997</v>
      </c>
    </row>
    <row r="7" spans="1:20" ht="16.5" customHeight="1" thickBot="1" thickTop="1">
      <c r="A7" s="4">
        <v>5</v>
      </c>
      <c r="B7" s="4">
        <v>45</v>
      </c>
      <c r="C7" s="5" t="s">
        <v>355</v>
      </c>
      <c r="D7" s="12">
        <v>715</v>
      </c>
      <c r="E7" s="4" t="s">
        <v>227</v>
      </c>
      <c r="F7" s="13">
        <v>34</v>
      </c>
      <c r="G7" s="4" t="s">
        <v>27</v>
      </c>
      <c r="H7" s="4">
        <v>2</v>
      </c>
      <c r="I7" s="25" t="s">
        <v>342</v>
      </c>
      <c r="J7" s="27">
        <v>11.8</v>
      </c>
      <c r="K7" s="26">
        <v>0</v>
      </c>
      <c r="L7" s="15" t="s">
        <v>363</v>
      </c>
      <c r="M7" s="15" t="s">
        <v>363</v>
      </c>
      <c r="N7" s="15" t="s">
        <v>363</v>
      </c>
      <c r="O7" s="15" t="s">
        <v>363</v>
      </c>
      <c r="P7" s="15" t="s">
        <v>363</v>
      </c>
      <c r="Q7" s="28">
        <f>K7+L7</f>
        <v>0</v>
      </c>
      <c r="R7" s="30">
        <v>1</v>
      </c>
      <c r="S7" s="32">
        <f t="shared" si="0"/>
        <v>0</v>
      </c>
      <c r="T7" s="46">
        <f t="shared" si="1"/>
        <v>-11.8</v>
      </c>
    </row>
    <row r="8" spans="1:20" ht="16.5" customHeight="1" thickBot="1" thickTop="1">
      <c r="A8" s="4">
        <v>6</v>
      </c>
      <c r="B8" s="4">
        <v>56</v>
      </c>
      <c r="C8" s="5" t="s">
        <v>355</v>
      </c>
      <c r="D8" s="12">
        <v>820</v>
      </c>
      <c r="E8" s="4" t="s">
        <v>255</v>
      </c>
      <c r="F8" s="13">
        <v>3</v>
      </c>
      <c r="G8" s="4" t="s">
        <v>59</v>
      </c>
      <c r="H8" s="4">
        <v>4</v>
      </c>
      <c r="I8" s="25" t="s">
        <v>341</v>
      </c>
      <c r="J8" s="27">
        <v>14.6</v>
      </c>
      <c r="K8" s="26">
        <v>16</v>
      </c>
      <c r="L8" s="15" t="s">
        <v>363</v>
      </c>
      <c r="M8" s="15" t="s">
        <v>363</v>
      </c>
      <c r="N8" s="15" t="s">
        <v>363</v>
      </c>
      <c r="O8" s="15" t="s">
        <v>363</v>
      </c>
      <c r="P8" s="15" t="s">
        <v>363</v>
      </c>
      <c r="Q8" s="28">
        <f>K8+L8</f>
        <v>16</v>
      </c>
      <c r="R8" s="30">
        <v>1</v>
      </c>
      <c r="S8" s="32">
        <f t="shared" si="0"/>
        <v>16</v>
      </c>
      <c r="T8" s="46">
        <f t="shared" si="1"/>
        <v>1.4000000000000004</v>
      </c>
    </row>
    <row r="9" spans="1:20" ht="16.5" customHeight="1" thickBot="1" thickTop="1">
      <c r="A9" s="4">
        <v>7</v>
      </c>
      <c r="B9" s="4">
        <v>65</v>
      </c>
      <c r="C9" s="5" t="s">
        <v>355</v>
      </c>
      <c r="D9" s="12">
        <v>319</v>
      </c>
      <c r="E9" s="4" t="s">
        <v>130</v>
      </c>
      <c r="F9" s="13">
        <v>14</v>
      </c>
      <c r="G9" s="4" t="s">
        <v>3</v>
      </c>
      <c r="H9" s="4">
        <v>3</v>
      </c>
      <c r="I9" s="25" t="s">
        <v>341</v>
      </c>
      <c r="J9" s="27">
        <v>11.1</v>
      </c>
      <c r="K9" s="26">
        <v>15</v>
      </c>
      <c r="L9" s="4">
        <v>4</v>
      </c>
      <c r="M9" s="15" t="s">
        <v>363</v>
      </c>
      <c r="N9" s="15" t="s">
        <v>363</v>
      </c>
      <c r="O9" s="15" t="s">
        <v>363</v>
      </c>
      <c r="P9" s="15" t="s">
        <v>363</v>
      </c>
      <c r="Q9" s="28">
        <f>K9+L9</f>
        <v>19</v>
      </c>
      <c r="R9" s="30">
        <v>2</v>
      </c>
      <c r="S9" s="32">
        <f t="shared" si="0"/>
        <v>9.5</v>
      </c>
      <c r="T9" s="46">
        <f t="shared" si="1"/>
        <v>-3.1999999999999993</v>
      </c>
    </row>
    <row r="10" spans="1:20" ht="16.5" customHeight="1" thickBot="1" thickTop="1">
      <c r="A10" s="4">
        <v>8</v>
      </c>
      <c r="B10" s="4">
        <v>76</v>
      </c>
      <c r="C10" s="5" t="s">
        <v>355</v>
      </c>
      <c r="D10" s="12">
        <v>93</v>
      </c>
      <c r="E10" s="4" t="s">
        <v>67</v>
      </c>
      <c r="F10" s="13">
        <v>22</v>
      </c>
      <c r="G10" s="4" t="s">
        <v>12</v>
      </c>
      <c r="H10" s="4">
        <v>1</v>
      </c>
      <c r="I10" s="25" t="s">
        <v>343</v>
      </c>
      <c r="J10" s="27">
        <v>8.4</v>
      </c>
      <c r="K10" s="26">
        <v>0</v>
      </c>
      <c r="L10" s="4">
        <v>0</v>
      </c>
      <c r="M10" s="4">
        <v>0</v>
      </c>
      <c r="N10" s="15" t="s">
        <v>363</v>
      </c>
      <c r="O10" s="15" t="s">
        <v>363</v>
      </c>
      <c r="P10" s="15" t="s">
        <v>363</v>
      </c>
      <c r="Q10" s="28">
        <f>SUM(K10:M10)</f>
        <v>0</v>
      </c>
      <c r="R10" s="30">
        <v>3</v>
      </c>
      <c r="S10" s="32">
        <f t="shared" si="0"/>
        <v>0</v>
      </c>
      <c r="T10" s="46">
        <f t="shared" si="1"/>
        <v>-25.200000000000003</v>
      </c>
    </row>
    <row r="11" spans="1:20" ht="16.5" customHeight="1" thickBot="1" thickTop="1">
      <c r="A11" s="4">
        <v>9</v>
      </c>
      <c r="B11" s="4">
        <v>85</v>
      </c>
      <c r="C11" s="5" t="s">
        <v>355</v>
      </c>
      <c r="D11" s="12">
        <v>229</v>
      </c>
      <c r="E11" s="4" t="s">
        <v>107</v>
      </c>
      <c r="F11" s="13">
        <v>25</v>
      </c>
      <c r="G11" s="4" t="s">
        <v>12</v>
      </c>
      <c r="H11" s="4">
        <v>1</v>
      </c>
      <c r="I11" s="25" t="s">
        <v>343</v>
      </c>
      <c r="J11" s="27">
        <v>7.8</v>
      </c>
      <c r="K11" s="26">
        <v>18</v>
      </c>
      <c r="L11" s="4">
        <v>10</v>
      </c>
      <c r="M11" s="4">
        <v>4</v>
      </c>
      <c r="N11" s="15" t="s">
        <v>363</v>
      </c>
      <c r="O11" s="15" t="s">
        <v>363</v>
      </c>
      <c r="P11" s="15" t="s">
        <v>363</v>
      </c>
      <c r="Q11" s="28">
        <f>SUM(K11:M11)</f>
        <v>32</v>
      </c>
      <c r="R11" s="30">
        <v>3</v>
      </c>
      <c r="S11" s="32">
        <f t="shared" si="0"/>
        <v>10.666666666666666</v>
      </c>
      <c r="T11" s="46">
        <f t="shared" si="1"/>
        <v>8.600000000000001</v>
      </c>
    </row>
    <row r="12" spans="1:20" ht="16.5" customHeight="1" thickBot="1" thickTop="1">
      <c r="A12" s="4">
        <v>10</v>
      </c>
      <c r="B12" s="4">
        <v>96</v>
      </c>
      <c r="C12" s="5" t="s">
        <v>355</v>
      </c>
      <c r="D12" s="12">
        <v>782</v>
      </c>
      <c r="E12" s="4" t="s">
        <v>243</v>
      </c>
      <c r="F12" s="13">
        <v>15</v>
      </c>
      <c r="G12" s="4" t="s">
        <v>44</v>
      </c>
      <c r="H12" s="4">
        <v>3</v>
      </c>
      <c r="I12" s="25" t="s">
        <v>340</v>
      </c>
      <c r="J12" s="27">
        <v>8.3</v>
      </c>
      <c r="K12" s="26">
        <v>0</v>
      </c>
      <c r="L12" s="4">
        <v>0</v>
      </c>
      <c r="M12" s="15" t="s">
        <v>363</v>
      </c>
      <c r="N12" s="15" t="s">
        <v>363</v>
      </c>
      <c r="O12" s="15" t="s">
        <v>363</v>
      </c>
      <c r="P12" s="15" t="s">
        <v>363</v>
      </c>
      <c r="Q12" s="28">
        <f>K12+L12</f>
        <v>0</v>
      </c>
      <c r="R12" s="30">
        <v>2</v>
      </c>
      <c r="S12" s="32">
        <f t="shared" si="0"/>
        <v>0</v>
      </c>
      <c r="T12" s="46">
        <f t="shared" si="1"/>
        <v>-16.6</v>
      </c>
    </row>
    <row r="13" spans="1:20" ht="16.5" customHeight="1" thickBot="1" thickTop="1">
      <c r="A13" s="4">
        <v>11</v>
      </c>
      <c r="B13" s="4">
        <v>105</v>
      </c>
      <c r="C13" s="5" t="s">
        <v>355</v>
      </c>
      <c r="D13" s="12">
        <v>10</v>
      </c>
      <c r="E13" s="4" t="s">
        <v>11</v>
      </c>
      <c r="F13" s="13">
        <v>5</v>
      </c>
      <c r="G13" s="4" t="s">
        <v>12</v>
      </c>
      <c r="H13" s="4">
        <v>1</v>
      </c>
      <c r="I13" s="25" t="s">
        <v>343</v>
      </c>
      <c r="J13" s="27">
        <v>6.7</v>
      </c>
      <c r="K13" s="26">
        <v>16</v>
      </c>
      <c r="L13" s="4">
        <v>4</v>
      </c>
      <c r="M13" s="4">
        <v>4</v>
      </c>
      <c r="N13" s="15" t="s">
        <v>363</v>
      </c>
      <c r="O13" s="15" t="s">
        <v>363</v>
      </c>
      <c r="P13" s="15" t="s">
        <v>363</v>
      </c>
      <c r="Q13" s="28">
        <f>SUM(K13:M13)</f>
        <v>24</v>
      </c>
      <c r="R13" s="30">
        <v>3</v>
      </c>
      <c r="S13" s="32">
        <f t="shared" si="0"/>
        <v>8</v>
      </c>
      <c r="T13" s="46">
        <f t="shared" si="1"/>
        <v>3.8999999999999986</v>
      </c>
    </row>
    <row r="14" spans="1:20" ht="16.5" customHeight="1" thickBot="1" thickTop="1">
      <c r="A14" s="4">
        <v>12</v>
      </c>
      <c r="B14" s="4">
        <v>116</v>
      </c>
      <c r="C14" s="5" t="s">
        <v>355</v>
      </c>
      <c r="D14" s="12">
        <v>208</v>
      </c>
      <c r="E14" s="4" t="s">
        <v>100</v>
      </c>
      <c r="F14" s="13">
        <v>54</v>
      </c>
      <c r="G14" s="4" t="s">
        <v>88</v>
      </c>
      <c r="H14" s="4">
        <v>3</v>
      </c>
      <c r="I14" s="25" t="s">
        <v>343</v>
      </c>
      <c r="J14" s="27">
        <v>9.7</v>
      </c>
      <c r="K14" s="26">
        <v>15</v>
      </c>
      <c r="L14" s="4">
        <v>6</v>
      </c>
      <c r="M14" s="4">
        <v>7</v>
      </c>
      <c r="N14" s="15" t="s">
        <v>363</v>
      </c>
      <c r="O14" s="15" t="s">
        <v>363</v>
      </c>
      <c r="P14" s="15" t="s">
        <v>363</v>
      </c>
      <c r="Q14" s="28">
        <f>SUM(K14:M14)</f>
        <v>28</v>
      </c>
      <c r="R14" s="30">
        <v>3</v>
      </c>
      <c r="S14" s="32">
        <f t="shared" si="0"/>
        <v>9.333333333333334</v>
      </c>
      <c r="T14" s="46">
        <f t="shared" si="1"/>
        <v>-1.0999999999999979</v>
      </c>
    </row>
    <row r="15" spans="1:20" ht="16.5" customHeight="1" thickBot="1" thickTop="1">
      <c r="A15" s="4">
        <v>13</v>
      </c>
      <c r="B15" s="4">
        <v>125</v>
      </c>
      <c r="C15" s="5" t="s">
        <v>355</v>
      </c>
      <c r="D15" s="12">
        <v>866</v>
      </c>
      <c r="E15" s="4" t="s">
        <v>295</v>
      </c>
      <c r="F15" s="13">
        <v>1</v>
      </c>
      <c r="G15" s="4" t="s">
        <v>44</v>
      </c>
      <c r="H15" s="4">
        <v>3</v>
      </c>
      <c r="I15" s="25" t="s">
        <v>340</v>
      </c>
      <c r="J15" s="27">
        <v>7.4</v>
      </c>
      <c r="K15" s="26">
        <v>4</v>
      </c>
      <c r="L15" s="4">
        <v>4</v>
      </c>
      <c r="M15" s="15" t="s">
        <v>363</v>
      </c>
      <c r="N15" s="15" t="s">
        <v>363</v>
      </c>
      <c r="O15" s="15" t="s">
        <v>363</v>
      </c>
      <c r="P15" s="15" t="s">
        <v>363</v>
      </c>
      <c r="Q15" s="28">
        <f>K15+L15</f>
        <v>8</v>
      </c>
      <c r="R15" s="30">
        <v>2</v>
      </c>
      <c r="S15" s="32">
        <f t="shared" si="0"/>
        <v>4</v>
      </c>
      <c r="T15" s="46">
        <f t="shared" si="1"/>
        <v>-6.800000000000001</v>
      </c>
    </row>
    <row r="16" spans="1:20" ht="16.5" customHeight="1" thickBot="1" thickTop="1">
      <c r="A16" s="4">
        <v>14</v>
      </c>
      <c r="B16" s="4">
        <v>136</v>
      </c>
      <c r="C16" s="5" t="s">
        <v>355</v>
      </c>
      <c r="D16" s="12">
        <v>636</v>
      </c>
      <c r="E16" s="4" t="s">
        <v>210</v>
      </c>
      <c r="F16" s="13">
        <v>15</v>
      </c>
      <c r="G16" s="4" t="s">
        <v>101</v>
      </c>
      <c r="H16" s="4">
        <v>1</v>
      </c>
      <c r="I16" s="25" t="s">
        <v>341</v>
      </c>
      <c r="J16" s="27">
        <v>5.7</v>
      </c>
      <c r="K16" s="26">
        <v>7</v>
      </c>
      <c r="L16" s="4">
        <v>4</v>
      </c>
      <c r="M16" s="4">
        <v>2</v>
      </c>
      <c r="N16" s="4">
        <v>3</v>
      </c>
      <c r="O16" s="15" t="s">
        <v>363</v>
      </c>
      <c r="P16" s="15" t="s">
        <v>363</v>
      </c>
      <c r="Q16" s="28">
        <f>SUM(K16:N16)</f>
        <v>16</v>
      </c>
      <c r="R16" s="30">
        <v>4</v>
      </c>
      <c r="S16" s="32">
        <f t="shared" si="0"/>
        <v>4</v>
      </c>
      <c r="T16" s="46">
        <f t="shared" si="1"/>
        <v>-6.800000000000001</v>
      </c>
    </row>
    <row r="17" spans="1:20" ht="16.5" customHeight="1" thickBot="1" thickTop="1">
      <c r="A17" s="4">
        <v>15</v>
      </c>
      <c r="B17" s="4">
        <v>145</v>
      </c>
      <c r="C17" s="5" t="s">
        <v>355</v>
      </c>
      <c r="D17" s="12">
        <v>532</v>
      </c>
      <c r="E17" s="4" t="s">
        <v>186</v>
      </c>
      <c r="F17" s="13">
        <v>32</v>
      </c>
      <c r="G17" s="4" t="s">
        <v>8</v>
      </c>
      <c r="H17" s="4">
        <v>2</v>
      </c>
      <c r="I17" s="25" t="s">
        <v>340</v>
      </c>
      <c r="J17" s="27">
        <v>6</v>
      </c>
      <c r="K17" s="26">
        <v>3</v>
      </c>
      <c r="L17" s="4">
        <v>7</v>
      </c>
      <c r="M17" s="4">
        <v>15</v>
      </c>
      <c r="N17" s="4">
        <v>18</v>
      </c>
      <c r="O17" s="4">
        <v>10</v>
      </c>
      <c r="P17" s="15" t="s">
        <v>363</v>
      </c>
      <c r="Q17" s="28">
        <f>SUM(K17:O17)</f>
        <v>53</v>
      </c>
      <c r="R17" s="30">
        <v>5</v>
      </c>
      <c r="S17" s="32">
        <f t="shared" si="0"/>
        <v>10.6</v>
      </c>
      <c r="T17" s="46">
        <f t="shared" si="1"/>
        <v>23</v>
      </c>
    </row>
    <row r="18" spans="1:20" ht="16.5" customHeight="1" thickBot="1" thickTop="1">
      <c r="A18" s="4">
        <v>16</v>
      </c>
      <c r="B18" s="4">
        <v>156</v>
      </c>
      <c r="C18" s="5" t="s">
        <v>355</v>
      </c>
      <c r="D18" s="12">
        <v>805</v>
      </c>
      <c r="E18" s="4" t="s">
        <v>250</v>
      </c>
      <c r="F18" s="13">
        <v>21</v>
      </c>
      <c r="G18" s="4" t="s">
        <v>0</v>
      </c>
      <c r="H18" s="4">
        <v>5</v>
      </c>
      <c r="I18" s="25" t="s">
        <v>343</v>
      </c>
      <c r="J18" s="27">
        <v>10.8</v>
      </c>
      <c r="K18" s="26">
        <v>0</v>
      </c>
      <c r="L18" s="4">
        <v>3</v>
      </c>
      <c r="M18" s="15" t="s">
        <v>363</v>
      </c>
      <c r="N18" s="15" t="s">
        <v>363</v>
      </c>
      <c r="O18" s="15" t="s">
        <v>363</v>
      </c>
      <c r="P18" s="15" t="s">
        <v>363</v>
      </c>
      <c r="Q18" s="28">
        <f>K18+L18</f>
        <v>3</v>
      </c>
      <c r="R18" s="30">
        <v>2</v>
      </c>
      <c r="S18" s="32">
        <f t="shared" si="0"/>
        <v>1.5</v>
      </c>
      <c r="T18" s="46">
        <f t="shared" si="1"/>
        <v>-18.6</v>
      </c>
    </row>
    <row r="19" spans="1:20" ht="16.5" customHeight="1" thickBot="1" thickTop="1">
      <c r="A19" s="4">
        <v>17</v>
      </c>
      <c r="B19" s="4">
        <v>165</v>
      </c>
      <c r="C19" s="5" t="s">
        <v>355</v>
      </c>
      <c r="D19" s="12">
        <v>52</v>
      </c>
      <c r="E19" s="4" t="s">
        <v>42</v>
      </c>
      <c r="F19" s="13">
        <v>30</v>
      </c>
      <c r="G19" s="4" t="s">
        <v>43</v>
      </c>
      <c r="H19" s="4">
        <v>8</v>
      </c>
      <c r="I19" s="25" t="s">
        <v>341</v>
      </c>
      <c r="J19" s="27">
        <v>12.5</v>
      </c>
      <c r="K19" s="26">
        <v>2</v>
      </c>
      <c r="L19" s="4">
        <v>10</v>
      </c>
      <c r="M19" s="15" t="s">
        <v>363</v>
      </c>
      <c r="N19" s="15" t="s">
        <v>363</v>
      </c>
      <c r="O19" s="15" t="s">
        <v>363</v>
      </c>
      <c r="P19" s="15" t="s">
        <v>363</v>
      </c>
      <c r="Q19" s="28">
        <f>K19+L19</f>
        <v>12</v>
      </c>
      <c r="R19" s="30">
        <v>2</v>
      </c>
      <c r="S19" s="32">
        <f t="shared" si="0"/>
        <v>6</v>
      </c>
      <c r="T19" s="46">
        <f t="shared" si="1"/>
        <v>-13</v>
      </c>
    </row>
    <row r="20" spans="1:20" ht="16.5" customHeight="1" thickBot="1" thickTop="1">
      <c r="A20" s="4">
        <v>18</v>
      </c>
      <c r="B20" s="4">
        <v>176</v>
      </c>
      <c r="C20" s="5" t="s">
        <v>355</v>
      </c>
      <c r="D20" s="12">
        <v>632</v>
      </c>
      <c r="E20" s="4" t="s">
        <v>276</v>
      </c>
      <c r="F20" s="13">
        <v>0</v>
      </c>
      <c r="G20" s="4" t="s">
        <v>277</v>
      </c>
      <c r="H20" s="4">
        <v>6</v>
      </c>
      <c r="I20" s="25" t="s">
        <v>342</v>
      </c>
      <c r="J20" s="27">
        <v>9.8</v>
      </c>
      <c r="K20" s="26">
        <v>10</v>
      </c>
      <c r="L20" s="29" t="s">
        <v>363</v>
      </c>
      <c r="M20" s="29" t="s">
        <v>363</v>
      </c>
      <c r="N20" s="29" t="s">
        <v>363</v>
      </c>
      <c r="O20" s="29" t="s">
        <v>363</v>
      </c>
      <c r="P20" s="29" t="s">
        <v>363</v>
      </c>
      <c r="Q20" s="28">
        <f>K20+L20</f>
        <v>10</v>
      </c>
      <c r="R20" s="30">
        <v>1</v>
      </c>
      <c r="S20" s="32">
        <f t="shared" si="0"/>
        <v>10</v>
      </c>
      <c r="T20" s="46">
        <f t="shared" si="1"/>
        <v>0.1999999999999993</v>
      </c>
    </row>
    <row r="21" spans="1:20" ht="16.5" customHeight="1" thickBot="1" thickTop="1">
      <c r="A21" s="4">
        <v>19</v>
      </c>
      <c r="B21" s="4">
        <v>185</v>
      </c>
      <c r="C21" s="5" t="s">
        <v>355</v>
      </c>
      <c r="D21" s="12">
        <v>73</v>
      </c>
      <c r="E21" s="4" t="s">
        <v>54</v>
      </c>
      <c r="F21" s="13">
        <v>1</v>
      </c>
      <c r="G21" s="4" t="s">
        <v>55</v>
      </c>
      <c r="H21" s="4">
        <v>4</v>
      </c>
      <c r="I21" s="25" t="s">
        <v>340</v>
      </c>
      <c r="J21" s="27">
        <v>7.7</v>
      </c>
      <c r="K21" s="26">
        <v>3</v>
      </c>
      <c r="L21" s="26">
        <v>11</v>
      </c>
      <c r="M21" s="26">
        <v>9</v>
      </c>
      <c r="N21" s="29" t="s">
        <v>363</v>
      </c>
      <c r="O21" s="29" t="s">
        <v>363</v>
      </c>
      <c r="P21" s="29" t="s">
        <v>363</v>
      </c>
      <c r="Q21" s="28">
        <f>SUM(K21:M21)</f>
        <v>23</v>
      </c>
      <c r="R21" s="30">
        <v>3</v>
      </c>
      <c r="S21" s="32">
        <f t="shared" si="0"/>
        <v>7.666666666666667</v>
      </c>
      <c r="T21" s="46">
        <f t="shared" si="1"/>
        <v>-0.10000000000000142</v>
      </c>
    </row>
    <row r="22" spans="1:20" ht="16.5" customHeight="1" thickBot="1" thickTop="1">
      <c r="A22" s="4">
        <v>20</v>
      </c>
      <c r="B22" s="4">
        <v>196</v>
      </c>
      <c r="C22" s="5" t="s">
        <v>355</v>
      </c>
      <c r="D22" s="12">
        <v>446</v>
      </c>
      <c r="E22" s="4" t="s">
        <v>165</v>
      </c>
      <c r="F22" s="13">
        <v>21</v>
      </c>
      <c r="G22" s="4" t="s">
        <v>55</v>
      </c>
      <c r="H22" s="4">
        <v>4</v>
      </c>
      <c r="I22" s="25" t="s">
        <v>340</v>
      </c>
      <c r="J22" s="27">
        <v>7.9</v>
      </c>
      <c r="K22" s="26">
        <v>12</v>
      </c>
      <c r="L22" s="26">
        <v>2</v>
      </c>
      <c r="M22" s="26">
        <v>7</v>
      </c>
      <c r="N22" s="29" t="s">
        <v>363</v>
      </c>
      <c r="O22" s="29" t="s">
        <v>363</v>
      </c>
      <c r="P22" s="29" t="s">
        <v>363</v>
      </c>
      <c r="Q22" s="28">
        <f>SUM(K22:M22)</f>
        <v>21</v>
      </c>
      <c r="R22" s="30">
        <v>3</v>
      </c>
      <c r="S22" s="32">
        <f t="shared" si="0"/>
        <v>7</v>
      </c>
      <c r="T22" s="46">
        <f t="shared" si="1"/>
        <v>-2.700000000000003</v>
      </c>
    </row>
    <row r="23" spans="1:20" ht="16.5" customHeight="1" thickBot="1" thickTop="1">
      <c r="A23" s="4">
        <v>21</v>
      </c>
      <c r="B23" s="4">
        <v>205</v>
      </c>
      <c r="C23" s="5" t="s">
        <v>355</v>
      </c>
      <c r="D23" s="12">
        <v>459</v>
      </c>
      <c r="E23" s="4" t="s">
        <v>168</v>
      </c>
      <c r="F23" s="13">
        <v>5</v>
      </c>
      <c r="G23" s="4" t="s">
        <v>88</v>
      </c>
      <c r="H23" s="4">
        <v>3</v>
      </c>
      <c r="I23" s="25" t="s">
        <v>343</v>
      </c>
      <c r="J23" s="27">
        <v>6.4</v>
      </c>
      <c r="K23" s="26">
        <v>5</v>
      </c>
      <c r="L23" s="26">
        <v>8</v>
      </c>
      <c r="M23" s="26">
        <v>0</v>
      </c>
      <c r="N23" s="29" t="s">
        <v>363</v>
      </c>
      <c r="O23" s="29" t="s">
        <v>363</v>
      </c>
      <c r="P23" s="29" t="s">
        <v>363</v>
      </c>
      <c r="Q23" s="28">
        <f>SUM(K23:M23)</f>
        <v>13</v>
      </c>
      <c r="R23" s="30">
        <v>3</v>
      </c>
      <c r="S23" s="32">
        <f t="shared" si="0"/>
        <v>4.333333333333333</v>
      </c>
      <c r="T23" s="46">
        <f t="shared" si="1"/>
        <v>-6.200000000000003</v>
      </c>
    </row>
    <row r="24" spans="1:20" ht="16.5" customHeight="1" thickBot="1" thickTop="1">
      <c r="A24" s="4">
        <v>22</v>
      </c>
      <c r="B24" s="4">
        <v>216</v>
      </c>
      <c r="C24" s="5" t="s">
        <v>355</v>
      </c>
      <c r="D24" s="12">
        <v>150</v>
      </c>
      <c r="E24" s="4" t="s">
        <v>274</v>
      </c>
      <c r="F24" s="13">
        <v>4</v>
      </c>
      <c r="G24" s="4" t="s">
        <v>37</v>
      </c>
      <c r="H24" s="4">
        <v>8</v>
      </c>
      <c r="I24" s="25" t="s">
        <v>342</v>
      </c>
      <c r="J24" s="27">
        <v>12</v>
      </c>
      <c r="K24" s="26">
        <v>20</v>
      </c>
      <c r="L24" s="26">
        <v>16</v>
      </c>
      <c r="M24" s="29" t="s">
        <v>363</v>
      </c>
      <c r="N24" s="29" t="s">
        <v>363</v>
      </c>
      <c r="O24" s="29" t="s">
        <v>363</v>
      </c>
      <c r="P24" s="29" t="s">
        <v>363</v>
      </c>
      <c r="Q24" s="28">
        <f>K24+L24</f>
        <v>36</v>
      </c>
      <c r="R24" s="30">
        <v>2</v>
      </c>
      <c r="S24" s="32">
        <f t="shared" si="0"/>
        <v>18</v>
      </c>
      <c r="T24" s="46">
        <f t="shared" si="1"/>
        <v>12</v>
      </c>
    </row>
    <row r="25" spans="1:20" ht="16.5" customHeight="1" thickBot="1" thickTop="1">
      <c r="A25" s="4">
        <v>23</v>
      </c>
      <c r="B25" s="4">
        <v>225</v>
      </c>
      <c r="C25" s="5" t="s">
        <v>355</v>
      </c>
      <c r="D25" s="12">
        <v>584</v>
      </c>
      <c r="E25" s="4" t="s">
        <v>198</v>
      </c>
      <c r="F25" s="13">
        <v>31</v>
      </c>
      <c r="G25" s="4" t="s">
        <v>55</v>
      </c>
      <c r="H25" s="4">
        <v>4</v>
      </c>
      <c r="I25" s="25" t="s">
        <v>340</v>
      </c>
      <c r="J25" s="27">
        <v>5.9</v>
      </c>
      <c r="K25" s="26">
        <v>8</v>
      </c>
      <c r="L25" s="4">
        <v>10</v>
      </c>
      <c r="M25" s="4">
        <v>2</v>
      </c>
      <c r="N25" s="15" t="s">
        <v>363</v>
      </c>
      <c r="O25" s="15" t="s">
        <v>363</v>
      </c>
      <c r="P25" s="15" t="s">
        <v>363</v>
      </c>
      <c r="Q25" s="28">
        <f>SUM(K25:M25)</f>
        <v>20</v>
      </c>
      <c r="R25" s="30">
        <v>3</v>
      </c>
      <c r="S25" s="32">
        <f t="shared" si="0"/>
        <v>6.666666666666667</v>
      </c>
      <c r="T25" s="46">
        <f t="shared" si="1"/>
        <v>2.299999999999997</v>
      </c>
    </row>
    <row r="26" spans="1:20" ht="16.5" customHeight="1" thickBot="1" thickTop="1">
      <c r="A26" s="4">
        <v>24</v>
      </c>
      <c r="B26" s="4">
        <v>236</v>
      </c>
      <c r="C26" s="5" t="s">
        <v>355</v>
      </c>
      <c r="D26" s="12">
        <v>589</v>
      </c>
      <c r="E26" s="4" t="s">
        <v>199</v>
      </c>
      <c r="F26" s="13">
        <v>33</v>
      </c>
      <c r="G26" s="4" t="s">
        <v>35</v>
      </c>
      <c r="H26" s="4">
        <v>4</v>
      </c>
      <c r="I26" s="25" t="s">
        <v>343</v>
      </c>
      <c r="J26" s="27">
        <v>6</v>
      </c>
      <c r="K26" s="26">
        <v>0</v>
      </c>
      <c r="L26" s="4">
        <v>0</v>
      </c>
      <c r="M26" s="4">
        <v>0</v>
      </c>
      <c r="N26" s="4">
        <v>0</v>
      </c>
      <c r="O26" s="4">
        <v>0</v>
      </c>
      <c r="P26" s="15" t="s">
        <v>363</v>
      </c>
      <c r="Q26" s="28">
        <f>SUM(K26:O26)</f>
        <v>0</v>
      </c>
      <c r="R26" s="30">
        <v>5</v>
      </c>
      <c r="S26" s="32">
        <f t="shared" si="0"/>
        <v>0</v>
      </c>
      <c r="T26" s="46">
        <f t="shared" si="1"/>
        <v>-30</v>
      </c>
    </row>
    <row r="27" spans="1:20" ht="16.5" customHeight="1" thickBot="1" thickTop="1">
      <c r="A27" s="4">
        <v>25</v>
      </c>
      <c r="B27" s="4">
        <v>245</v>
      </c>
      <c r="C27" s="5" t="s">
        <v>355</v>
      </c>
      <c r="D27" s="12">
        <v>47</v>
      </c>
      <c r="E27" s="4" t="s">
        <v>302</v>
      </c>
      <c r="F27" s="13">
        <v>41</v>
      </c>
      <c r="G27" s="4" t="s">
        <v>2</v>
      </c>
      <c r="H27" s="4">
        <v>3</v>
      </c>
      <c r="I27" s="25" t="s">
        <v>342</v>
      </c>
      <c r="J27" s="27">
        <v>5.4</v>
      </c>
      <c r="K27" s="26">
        <v>11</v>
      </c>
      <c r="L27" s="4">
        <v>8</v>
      </c>
      <c r="M27" s="4">
        <v>5</v>
      </c>
      <c r="N27" s="4">
        <v>0</v>
      </c>
      <c r="O27" s="15" t="s">
        <v>363</v>
      </c>
      <c r="P27" s="15" t="s">
        <v>363</v>
      </c>
      <c r="Q27" s="28">
        <f>SUM(K27:N27)</f>
        <v>24</v>
      </c>
      <c r="R27" s="30">
        <v>4</v>
      </c>
      <c r="S27" s="32">
        <f t="shared" si="0"/>
        <v>6</v>
      </c>
      <c r="T27" s="46">
        <f t="shared" si="1"/>
        <v>2.3999999999999986</v>
      </c>
    </row>
    <row r="28" spans="1:20" ht="16.5" customHeight="1" thickBot="1" thickTop="1">
      <c r="A28" s="4">
        <v>26</v>
      </c>
      <c r="B28" s="4">
        <v>256</v>
      </c>
      <c r="C28" s="5" t="s">
        <v>355</v>
      </c>
      <c r="D28" s="12">
        <v>157</v>
      </c>
      <c r="E28" s="4" t="s">
        <v>87</v>
      </c>
      <c r="F28" s="13">
        <v>42</v>
      </c>
      <c r="G28" s="4" t="s">
        <v>88</v>
      </c>
      <c r="H28" s="4">
        <v>3</v>
      </c>
      <c r="I28" s="25" t="s">
        <v>343</v>
      </c>
      <c r="J28" s="27">
        <v>5</v>
      </c>
      <c r="K28" s="26">
        <v>0</v>
      </c>
      <c r="L28" s="4">
        <v>0</v>
      </c>
      <c r="M28" s="4">
        <v>0</v>
      </c>
      <c r="N28" s="15" t="s">
        <v>363</v>
      </c>
      <c r="O28" s="15" t="s">
        <v>363</v>
      </c>
      <c r="P28" s="15" t="s">
        <v>363</v>
      </c>
      <c r="Q28" s="28">
        <f>SUM(K28:M28)</f>
        <v>0</v>
      </c>
      <c r="R28" s="30">
        <v>3</v>
      </c>
      <c r="S28" s="32">
        <f t="shared" si="0"/>
        <v>0</v>
      </c>
      <c r="T28" s="46">
        <f t="shared" si="1"/>
        <v>-15</v>
      </c>
    </row>
    <row r="29" spans="1:20" ht="16.5" customHeight="1" thickBot="1" thickTop="1">
      <c r="A29" s="4">
        <v>27</v>
      </c>
      <c r="B29" s="4">
        <v>265</v>
      </c>
      <c r="C29" s="5" t="s">
        <v>355</v>
      </c>
      <c r="D29" s="12">
        <v>147</v>
      </c>
      <c r="E29" s="4" t="s">
        <v>85</v>
      </c>
      <c r="F29" s="13">
        <v>1</v>
      </c>
      <c r="G29" s="4" t="s">
        <v>69</v>
      </c>
      <c r="H29" s="4">
        <v>15</v>
      </c>
      <c r="I29" s="25" t="s">
        <v>341</v>
      </c>
      <c r="J29" s="27">
        <v>13.7</v>
      </c>
      <c r="K29" s="26">
        <v>6</v>
      </c>
      <c r="L29" s="15" t="s">
        <v>363</v>
      </c>
      <c r="M29" s="15" t="s">
        <v>363</v>
      </c>
      <c r="N29" s="15" t="s">
        <v>363</v>
      </c>
      <c r="O29" s="15" t="s">
        <v>363</v>
      </c>
      <c r="P29" s="15" t="s">
        <v>363</v>
      </c>
      <c r="Q29" s="28">
        <f>K29+L29</f>
        <v>6</v>
      </c>
      <c r="R29" s="30">
        <v>1</v>
      </c>
      <c r="S29" s="32">
        <f t="shared" si="0"/>
        <v>6</v>
      </c>
      <c r="T29" s="46">
        <f t="shared" si="1"/>
        <v>-7.699999999999999</v>
      </c>
    </row>
    <row r="30" spans="1:20" ht="16.5" customHeight="1" thickBot="1" thickTop="1">
      <c r="A30" s="4">
        <v>28</v>
      </c>
      <c r="B30" s="4">
        <v>276</v>
      </c>
      <c r="C30" s="5" t="s">
        <v>355</v>
      </c>
      <c r="D30" s="12">
        <v>660</v>
      </c>
      <c r="E30" s="4" t="s">
        <v>216</v>
      </c>
      <c r="F30" s="13">
        <v>2</v>
      </c>
      <c r="G30" s="4" t="s">
        <v>27</v>
      </c>
      <c r="H30" s="4">
        <v>2</v>
      </c>
      <c r="I30" s="25" t="s">
        <v>342</v>
      </c>
      <c r="J30" s="27">
        <v>4.5</v>
      </c>
      <c r="K30" s="26">
        <v>5</v>
      </c>
      <c r="L30" s="15" t="s">
        <v>363</v>
      </c>
      <c r="M30" s="15" t="s">
        <v>363</v>
      </c>
      <c r="N30" s="15" t="s">
        <v>363</v>
      </c>
      <c r="O30" s="15" t="s">
        <v>363</v>
      </c>
      <c r="P30" s="15" t="s">
        <v>363</v>
      </c>
      <c r="Q30" s="28">
        <f>K30+L30</f>
        <v>5</v>
      </c>
      <c r="R30" s="30">
        <v>1</v>
      </c>
      <c r="S30" s="32">
        <f t="shared" si="0"/>
        <v>5</v>
      </c>
      <c r="T30" s="46">
        <f t="shared" si="1"/>
        <v>0.5</v>
      </c>
    </row>
    <row r="31" spans="1:20" ht="16.5" customHeight="1" thickBot="1" thickTop="1">
      <c r="A31" s="4">
        <v>1</v>
      </c>
      <c r="B31" s="4">
        <v>6</v>
      </c>
      <c r="C31" s="5" t="s">
        <v>356</v>
      </c>
      <c r="D31" s="12">
        <v>544</v>
      </c>
      <c r="E31" s="4" t="s">
        <v>288</v>
      </c>
      <c r="F31" s="13">
        <v>12</v>
      </c>
      <c r="G31" s="4" t="s">
        <v>148</v>
      </c>
      <c r="H31" s="4">
        <v>2</v>
      </c>
      <c r="I31" s="25" t="s">
        <v>343</v>
      </c>
      <c r="J31" s="27">
        <v>18</v>
      </c>
      <c r="K31" s="26">
        <v>20</v>
      </c>
      <c r="L31" s="15" t="s">
        <v>363</v>
      </c>
      <c r="M31" s="15" t="s">
        <v>363</v>
      </c>
      <c r="N31" s="15" t="s">
        <v>363</v>
      </c>
      <c r="O31" s="15" t="s">
        <v>363</v>
      </c>
      <c r="P31" s="15" t="s">
        <v>363</v>
      </c>
      <c r="Q31" s="28">
        <f>K31+L31</f>
        <v>20</v>
      </c>
      <c r="R31" s="30">
        <v>1</v>
      </c>
      <c r="S31" s="32">
        <f t="shared" si="0"/>
        <v>20</v>
      </c>
      <c r="T31" s="46">
        <f t="shared" si="1"/>
        <v>2</v>
      </c>
    </row>
    <row r="32" spans="1:20" ht="16.5" customHeight="1" thickBot="1" thickTop="1">
      <c r="A32" s="4">
        <v>2</v>
      </c>
      <c r="B32" s="4">
        <v>15</v>
      </c>
      <c r="C32" s="5" t="s">
        <v>356</v>
      </c>
      <c r="D32" s="12">
        <v>231</v>
      </c>
      <c r="E32" s="4" t="s">
        <v>108</v>
      </c>
      <c r="F32" s="13">
        <v>1</v>
      </c>
      <c r="G32" s="4" t="s">
        <v>8</v>
      </c>
      <c r="H32" s="4">
        <v>2</v>
      </c>
      <c r="I32" s="25" t="s">
        <v>340</v>
      </c>
      <c r="J32" s="27">
        <v>15.1</v>
      </c>
      <c r="K32" s="26">
        <v>31</v>
      </c>
      <c r="L32" s="4">
        <v>18</v>
      </c>
      <c r="M32" s="4">
        <v>26</v>
      </c>
      <c r="N32" s="4">
        <v>18</v>
      </c>
      <c r="O32" s="4">
        <v>9</v>
      </c>
      <c r="P32" s="15" t="s">
        <v>363</v>
      </c>
      <c r="Q32" s="28">
        <f>SUM(K32:O32)</f>
        <v>102</v>
      </c>
      <c r="R32" s="30">
        <v>5</v>
      </c>
      <c r="S32" s="32">
        <f t="shared" si="0"/>
        <v>20.4</v>
      </c>
      <c r="T32" s="46">
        <f t="shared" si="1"/>
        <v>26.5</v>
      </c>
    </row>
    <row r="33" spans="1:20" ht="16.5" customHeight="1" thickBot="1" thickTop="1">
      <c r="A33" s="4">
        <v>3</v>
      </c>
      <c r="B33" s="4">
        <v>26</v>
      </c>
      <c r="C33" s="5" t="s">
        <v>356</v>
      </c>
      <c r="D33" s="12">
        <v>411</v>
      </c>
      <c r="E33" s="4" t="s">
        <v>301</v>
      </c>
      <c r="F33" s="13">
        <v>23</v>
      </c>
      <c r="G33" s="4" t="s">
        <v>60</v>
      </c>
      <c r="H33" s="4">
        <v>5</v>
      </c>
      <c r="I33" s="25" t="s">
        <v>340</v>
      </c>
      <c r="J33" s="27">
        <v>20</v>
      </c>
      <c r="K33" s="26">
        <v>27</v>
      </c>
      <c r="L33" s="4">
        <v>13</v>
      </c>
      <c r="M33" s="15" t="s">
        <v>363</v>
      </c>
      <c r="N33" s="15" t="s">
        <v>363</v>
      </c>
      <c r="O33" s="15" t="s">
        <v>363</v>
      </c>
      <c r="P33" s="15" t="s">
        <v>363</v>
      </c>
      <c r="Q33" s="28">
        <f>K33+L33</f>
        <v>40</v>
      </c>
      <c r="R33" s="30">
        <v>2</v>
      </c>
      <c r="S33" s="32">
        <f t="shared" si="0"/>
        <v>20</v>
      </c>
      <c r="T33" s="46">
        <f t="shared" si="1"/>
        <v>0</v>
      </c>
    </row>
    <row r="34" spans="1:20" ht="16.5" customHeight="1" thickBot="1" thickTop="1">
      <c r="A34" s="4">
        <v>4</v>
      </c>
      <c r="B34" s="4">
        <v>35</v>
      </c>
      <c r="C34" s="5" t="s">
        <v>356</v>
      </c>
      <c r="D34" s="12">
        <v>668</v>
      </c>
      <c r="E34" s="4" t="s">
        <v>316</v>
      </c>
      <c r="F34" s="13">
        <v>10</v>
      </c>
      <c r="G34" s="4" t="s">
        <v>5</v>
      </c>
      <c r="H34" s="4">
        <v>5</v>
      </c>
      <c r="I34" s="25" t="s">
        <v>341</v>
      </c>
      <c r="J34" s="27">
        <v>17.8</v>
      </c>
      <c r="K34" s="26">
        <v>5</v>
      </c>
      <c r="L34" s="15" t="s">
        <v>363</v>
      </c>
      <c r="M34" s="15" t="s">
        <v>363</v>
      </c>
      <c r="N34" s="15" t="s">
        <v>363</v>
      </c>
      <c r="O34" s="15" t="s">
        <v>363</v>
      </c>
      <c r="P34" s="15" t="s">
        <v>363</v>
      </c>
      <c r="Q34" s="28">
        <f>K34+L34</f>
        <v>5</v>
      </c>
      <c r="R34" s="30">
        <v>1</v>
      </c>
      <c r="S34" s="32">
        <f t="shared" si="0"/>
        <v>5</v>
      </c>
      <c r="T34" s="46">
        <f t="shared" si="1"/>
        <v>-12.8</v>
      </c>
    </row>
    <row r="35" spans="1:20" ht="16.5" customHeight="1" thickBot="1" thickTop="1">
      <c r="A35" s="4">
        <v>5</v>
      </c>
      <c r="B35" s="4">
        <v>46</v>
      </c>
      <c r="C35" s="5" t="s">
        <v>356</v>
      </c>
      <c r="D35" s="12">
        <v>659</v>
      </c>
      <c r="E35" s="4" t="s">
        <v>215</v>
      </c>
      <c r="F35" s="13">
        <v>30</v>
      </c>
      <c r="G35" s="4" t="s">
        <v>2</v>
      </c>
      <c r="H35" s="4">
        <v>3</v>
      </c>
      <c r="I35" s="25" t="s">
        <v>342</v>
      </c>
      <c r="J35" s="27">
        <v>11.5</v>
      </c>
      <c r="K35" s="26">
        <v>10</v>
      </c>
      <c r="L35" s="4">
        <v>8</v>
      </c>
      <c r="M35" s="4">
        <v>6</v>
      </c>
      <c r="N35" s="4">
        <v>3</v>
      </c>
      <c r="O35" s="15" t="s">
        <v>363</v>
      </c>
      <c r="P35" s="15" t="s">
        <v>363</v>
      </c>
      <c r="Q35" s="28">
        <f>SUM(K35:N35)</f>
        <v>27</v>
      </c>
      <c r="R35" s="30">
        <v>4</v>
      </c>
      <c r="S35" s="32">
        <f t="shared" si="0"/>
        <v>6.75</v>
      </c>
      <c r="T35" s="46">
        <f t="shared" si="1"/>
        <v>-19</v>
      </c>
    </row>
    <row r="36" spans="1:20" ht="16.5" customHeight="1" thickBot="1" thickTop="1">
      <c r="A36" s="4">
        <v>6</v>
      </c>
      <c r="B36" s="4">
        <v>55</v>
      </c>
      <c r="C36" s="5" t="s">
        <v>356</v>
      </c>
      <c r="D36" s="12">
        <v>517</v>
      </c>
      <c r="E36" s="4" t="s">
        <v>307</v>
      </c>
      <c r="F36" s="13">
        <v>14</v>
      </c>
      <c r="G36" s="4" t="s">
        <v>35</v>
      </c>
      <c r="H36" s="4">
        <v>4</v>
      </c>
      <c r="I36" s="25" t="s">
        <v>343</v>
      </c>
      <c r="J36" s="27">
        <v>12.9</v>
      </c>
      <c r="K36" s="26">
        <v>13</v>
      </c>
      <c r="L36" s="4">
        <v>10</v>
      </c>
      <c r="M36" s="4">
        <v>7</v>
      </c>
      <c r="N36" s="4">
        <v>8</v>
      </c>
      <c r="O36" s="4">
        <v>7</v>
      </c>
      <c r="P36" s="15" t="s">
        <v>363</v>
      </c>
      <c r="Q36" s="28">
        <f>SUM(K36:O36)</f>
        <v>45</v>
      </c>
      <c r="R36" s="30">
        <v>5</v>
      </c>
      <c r="S36" s="32">
        <f t="shared" si="0"/>
        <v>9</v>
      </c>
      <c r="T36" s="46">
        <f t="shared" si="1"/>
        <v>-19.5</v>
      </c>
    </row>
    <row r="37" spans="1:20" ht="16.5" customHeight="1" thickBot="1" thickTop="1">
      <c r="A37" s="4">
        <v>7</v>
      </c>
      <c r="B37" s="4">
        <v>66</v>
      </c>
      <c r="C37" s="5" t="s">
        <v>356</v>
      </c>
      <c r="D37" s="12">
        <v>499</v>
      </c>
      <c r="E37" s="4" t="s">
        <v>303</v>
      </c>
      <c r="F37" s="13">
        <v>5</v>
      </c>
      <c r="G37" s="4" t="s">
        <v>6</v>
      </c>
      <c r="H37" s="4">
        <v>10</v>
      </c>
      <c r="I37" s="25" t="s">
        <v>340</v>
      </c>
      <c r="J37" s="27">
        <v>20</v>
      </c>
      <c r="K37" s="26">
        <v>13</v>
      </c>
      <c r="L37" s="15" t="s">
        <v>363</v>
      </c>
      <c r="M37" s="15" t="s">
        <v>363</v>
      </c>
      <c r="N37" s="15" t="s">
        <v>363</v>
      </c>
      <c r="O37" s="15" t="s">
        <v>363</v>
      </c>
      <c r="P37" s="15" t="s">
        <v>363</v>
      </c>
      <c r="Q37" s="28">
        <f>K37+L37</f>
        <v>13</v>
      </c>
      <c r="R37" s="30">
        <v>1</v>
      </c>
      <c r="S37" s="32">
        <f t="shared" si="0"/>
        <v>13</v>
      </c>
      <c r="T37" s="46">
        <f t="shared" si="1"/>
        <v>-7</v>
      </c>
    </row>
    <row r="38" spans="1:20" ht="16.5" customHeight="1" thickBot="1" thickTop="1">
      <c r="A38" s="4">
        <v>8</v>
      </c>
      <c r="B38" s="4">
        <v>75</v>
      </c>
      <c r="C38" s="5" t="s">
        <v>356</v>
      </c>
      <c r="D38" s="12">
        <v>490</v>
      </c>
      <c r="E38" s="4" t="s">
        <v>278</v>
      </c>
      <c r="F38" s="13">
        <v>1</v>
      </c>
      <c r="G38" s="4" t="s">
        <v>65</v>
      </c>
      <c r="H38" s="4">
        <v>7</v>
      </c>
      <c r="I38" s="25" t="s">
        <v>343</v>
      </c>
      <c r="J38" s="27">
        <v>16.8</v>
      </c>
      <c r="K38" s="26">
        <v>8</v>
      </c>
      <c r="L38" s="4">
        <v>20</v>
      </c>
      <c r="M38" s="4">
        <v>11</v>
      </c>
      <c r="N38" s="4">
        <v>12</v>
      </c>
      <c r="O38" s="15" t="s">
        <v>363</v>
      </c>
      <c r="P38" s="15" t="s">
        <v>363</v>
      </c>
      <c r="Q38" s="28">
        <f>SUM(K38:N38)</f>
        <v>51</v>
      </c>
      <c r="R38" s="30">
        <v>4</v>
      </c>
      <c r="S38" s="32">
        <f t="shared" si="0"/>
        <v>12.75</v>
      </c>
      <c r="T38" s="46">
        <f t="shared" si="1"/>
        <v>-16.200000000000003</v>
      </c>
    </row>
    <row r="39" spans="1:20" ht="16.5" customHeight="1" thickBot="1" thickTop="1">
      <c r="A39" s="4">
        <v>9</v>
      </c>
      <c r="B39" s="4">
        <v>86</v>
      </c>
      <c r="C39" s="5" t="s">
        <v>356</v>
      </c>
      <c r="D39" s="12">
        <v>704</v>
      </c>
      <c r="E39" s="4" t="s">
        <v>313</v>
      </c>
      <c r="F39" s="13">
        <v>22</v>
      </c>
      <c r="G39" s="4" t="s">
        <v>13</v>
      </c>
      <c r="H39" s="4">
        <v>8</v>
      </c>
      <c r="I39" s="25" t="s">
        <v>340</v>
      </c>
      <c r="J39" s="27">
        <v>15.5</v>
      </c>
      <c r="K39" s="26">
        <v>30</v>
      </c>
      <c r="L39" s="4">
        <v>15</v>
      </c>
      <c r="M39" s="15" t="s">
        <v>363</v>
      </c>
      <c r="N39" s="15" t="s">
        <v>363</v>
      </c>
      <c r="O39" s="15" t="s">
        <v>363</v>
      </c>
      <c r="P39" s="15" t="s">
        <v>363</v>
      </c>
      <c r="Q39" s="28">
        <f>K39+L39</f>
        <v>45</v>
      </c>
      <c r="R39" s="30">
        <v>2</v>
      </c>
      <c r="S39" s="32">
        <f t="shared" si="0"/>
        <v>22.5</v>
      </c>
      <c r="T39" s="46">
        <f t="shared" si="1"/>
        <v>14</v>
      </c>
    </row>
    <row r="40" spans="1:20" ht="16.5" customHeight="1" thickBot="1" thickTop="1">
      <c r="A40" s="4">
        <v>10</v>
      </c>
      <c r="B40" s="4">
        <v>95</v>
      </c>
      <c r="C40" s="5" t="s">
        <v>356</v>
      </c>
      <c r="D40" s="12">
        <v>850</v>
      </c>
      <c r="E40" s="4" t="s">
        <v>314</v>
      </c>
      <c r="F40" s="13">
        <v>31</v>
      </c>
      <c r="G40" s="4" t="s">
        <v>52</v>
      </c>
      <c r="H40" s="4">
        <v>13</v>
      </c>
      <c r="I40" s="25" t="s">
        <v>342</v>
      </c>
      <c r="J40" s="27">
        <v>18.5</v>
      </c>
      <c r="K40" s="26">
        <v>15</v>
      </c>
      <c r="L40" s="15" t="s">
        <v>363</v>
      </c>
      <c r="M40" s="15" t="s">
        <v>363</v>
      </c>
      <c r="N40" s="15" t="s">
        <v>363</v>
      </c>
      <c r="O40" s="15" t="s">
        <v>363</v>
      </c>
      <c r="P40" s="15" t="s">
        <v>363</v>
      </c>
      <c r="Q40" s="28">
        <f>K40+L40</f>
        <v>15</v>
      </c>
      <c r="R40" s="30">
        <v>1</v>
      </c>
      <c r="S40" s="32">
        <f t="shared" si="0"/>
        <v>15</v>
      </c>
      <c r="T40" s="46">
        <f t="shared" si="1"/>
        <v>-3.5</v>
      </c>
    </row>
    <row r="41" spans="1:20" ht="16.5" customHeight="1" thickBot="1" thickTop="1">
      <c r="A41" s="4">
        <v>11</v>
      </c>
      <c r="B41" s="4">
        <v>106</v>
      </c>
      <c r="C41" s="5" t="s">
        <v>356</v>
      </c>
      <c r="D41" s="12">
        <v>121</v>
      </c>
      <c r="E41" s="4" t="s">
        <v>76</v>
      </c>
      <c r="F41" s="13">
        <v>5</v>
      </c>
      <c r="G41" s="4" t="s">
        <v>23</v>
      </c>
      <c r="H41" s="4">
        <v>11</v>
      </c>
      <c r="I41" s="25" t="s">
        <v>341</v>
      </c>
      <c r="J41" s="27">
        <v>14.3</v>
      </c>
      <c r="K41" s="26">
        <v>15</v>
      </c>
      <c r="L41" s="4">
        <v>14</v>
      </c>
      <c r="M41" s="4">
        <v>18</v>
      </c>
      <c r="N41" s="15" t="s">
        <v>363</v>
      </c>
      <c r="O41" s="15" t="s">
        <v>363</v>
      </c>
      <c r="P41" s="15" t="s">
        <v>363</v>
      </c>
      <c r="Q41" s="28">
        <f>SUM(K41:M41)</f>
        <v>47</v>
      </c>
      <c r="R41" s="30">
        <v>3</v>
      </c>
      <c r="S41" s="32">
        <f t="shared" si="0"/>
        <v>15.666666666666666</v>
      </c>
      <c r="T41" s="46">
        <f t="shared" si="1"/>
        <v>4.099999999999994</v>
      </c>
    </row>
    <row r="42" spans="1:20" ht="16.5" customHeight="1" thickBot="1" thickTop="1">
      <c r="A42" s="4">
        <v>12</v>
      </c>
      <c r="B42" s="4">
        <v>115</v>
      </c>
      <c r="C42" s="5" t="s">
        <v>356</v>
      </c>
      <c r="D42" s="12">
        <v>693</v>
      </c>
      <c r="E42" s="4" t="s">
        <v>223</v>
      </c>
      <c r="F42" s="13">
        <v>22</v>
      </c>
      <c r="G42" s="4" t="s">
        <v>53</v>
      </c>
      <c r="H42" s="4">
        <v>7</v>
      </c>
      <c r="I42" s="25" t="s">
        <v>341</v>
      </c>
      <c r="J42" s="27">
        <v>14.8</v>
      </c>
      <c r="K42" s="26">
        <v>23</v>
      </c>
      <c r="L42" s="15" t="s">
        <v>363</v>
      </c>
      <c r="M42" s="15" t="s">
        <v>363</v>
      </c>
      <c r="N42" s="15" t="s">
        <v>363</v>
      </c>
      <c r="O42" s="15" t="s">
        <v>363</v>
      </c>
      <c r="P42" s="15" t="s">
        <v>363</v>
      </c>
      <c r="Q42" s="28">
        <f>K42+L42</f>
        <v>23</v>
      </c>
      <c r="R42" s="30">
        <v>1</v>
      </c>
      <c r="S42" s="32">
        <f t="shared" si="0"/>
        <v>23</v>
      </c>
      <c r="T42" s="46">
        <f t="shared" si="1"/>
        <v>8.2</v>
      </c>
    </row>
    <row r="43" spans="1:20" ht="16.5" customHeight="1" thickBot="1" thickTop="1">
      <c r="A43" s="4">
        <v>13</v>
      </c>
      <c r="B43" s="4">
        <v>126</v>
      </c>
      <c r="C43" s="5" t="s">
        <v>356</v>
      </c>
      <c r="D43" s="12">
        <v>132</v>
      </c>
      <c r="E43" s="4" t="s">
        <v>80</v>
      </c>
      <c r="F43" s="13">
        <v>1</v>
      </c>
      <c r="G43" s="4" t="s">
        <v>22</v>
      </c>
      <c r="H43" s="4">
        <v>6</v>
      </c>
      <c r="I43" s="25" t="s">
        <v>340</v>
      </c>
      <c r="J43" s="27">
        <v>10.7</v>
      </c>
      <c r="K43" s="26">
        <v>11</v>
      </c>
      <c r="L43" s="4">
        <v>5</v>
      </c>
      <c r="M43" s="4">
        <v>18</v>
      </c>
      <c r="N43" s="15" t="s">
        <v>363</v>
      </c>
      <c r="O43" s="15" t="s">
        <v>363</v>
      </c>
      <c r="P43" s="15" t="s">
        <v>363</v>
      </c>
      <c r="Q43" s="28">
        <f>SUM(K43:M43)</f>
        <v>34</v>
      </c>
      <c r="R43" s="30">
        <v>3</v>
      </c>
      <c r="S43" s="32">
        <f t="shared" si="0"/>
        <v>11.333333333333334</v>
      </c>
      <c r="T43" s="46">
        <f t="shared" si="1"/>
        <v>1.9000000000000057</v>
      </c>
    </row>
    <row r="44" spans="1:20" ht="16.5" customHeight="1" thickBot="1" thickTop="1">
      <c r="A44" s="4">
        <v>14</v>
      </c>
      <c r="B44" s="4">
        <v>135</v>
      </c>
      <c r="C44" s="5" t="s">
        <v>356</v>
      </c>
      <c r="D44" s="12">
        <v>403</v>
      </c>
      <c r="E44" s="4" t="s">
        <v>156</v>
      </c>
      <c r="F44" s="13">
        <v>1</v>
      </c>
      <c r="G44" s="4" t="s">
        <v>362</v>
      </c>
      <c r="H44" s="4">
        <v>8</v>
      </c>
      <c r="I44" s="25" t="s">
        <v>343</v>
      </c>
      <c r="J44" s="27">
        <v>10.7</v>
      </c>
      <c r="K44" s="26">
        <v>8</v>
      </c>
      <c r="L44" s="15" t="s">
        <v>363</v>
      </c>
      <c r="M44" s="15" t="s">
        <v>363</v>
      </c>
      <c r="N44" s="15" t="s">
        <v>363</v>
      </c>
      <c r="O44" s="15" t="s">
        <v>363</v>
      </c>
      <c r="P44" s="15" t="s">
        <v>363</v>
      </c>
      <c r="Q44" s="28">
        <f aca="true" t="shared" si="2" ref="Q44:Q58">K44+L44</f>
        <v>8</v>
      </c>
      <c r="R44" s="30">
        <v>1</v>
      </c>
      <c r="S44" s="32">
        <f t="shared" si="0"/>
        <v>8</v>
      </c>
      <c r="T44" s="46">
        <f t="shared" si="1"/>
        <v>-2.6999999999999993</v>
      </c>
    </row>
    <row r="45" spans="1:20" ht="16.5" customHeight="1" thickBot="1" thickTop="1">
      <c r="A45" s="4">
        <v>15</v>
      </c>
      <c r="B45" s="4">
        <v>146</v>
      </c>
      <c r="C45" s="5" t="s">
        <v>356</v>
      </c>
      <c r="D45" s="12">
        <v>49</v>
      </c>
      <c r="E45" s="4" t="s">
        <v>311</v>
      </c>
      <c r="F45" s="13">
        <v>3</v>
      </c>
      <c r="G45" s="4" t="s">
        <v>277</v>
      </c>
      <c r="H45" s="4">
        <v>6</v>
      </c>
      <c r="I45" s="25" t="s">
        <v>342</v>
      </c>
      <c r="J45" s="27">
        <v>12</v>
      </c>
      <c r="K45" s="26">
        <v>15</v>
      </c>
      <c r="L45" s="15" t="s">
        <v>363</v>
      </c>
      <c r="M45" s="15" t="s">
        <v>363</v>
      </c>
      <c r="N45" s="15" t="s">
        <v>363</v>
      </c>
      <c r="O45" s="15" t="s">
        <v>363</v>
      </c>
      <c r="P45" s="15" t="s">
        <v>363</v>
      </c>
      <c r="Q45" s="28">
        <f t="shared" si="2"/>
        <v>15</v>
      </c>
      <c r="R45" s="30">
        <v>1</v>
      </c>
      <c r="S45" s="32">
        <f t="shared" si="0"/>
        <v>15</v>
      </c>
      <c r="T45" s="46">
        <f t="shared" si="1"/>
        <v>3</v>
      </c>
    </row>
    <row r="46" spans="1:20" ht="16.5" customHeight="1" thickBot="1" thickTop="1">
      <c r="A46" s="4">
        <v>16</v>
      </c>
      <c r="B46" s="4">
        <v>155</v>
      </c>
      <c r="C46" s="5" t="s">
        <v>356</v>
      </c>
      <c r="D46" s="12">
        <v>77</v>
      </c>
      <c r="E46" s="4" t="s">
        <v>56</v>
      </c>
      <c r="F46" s="13">
        <v>20</v>
      </c>
      <c r="G46" s="4" t="s">
        <v>57</v>
      </c>
      <c r="H46" s="4">
        <v>5</v>
      </c>
      <c r="I46" s="25" t="s">
        <v>342</v>
      </c>
      <c r="J46" s="27">
        <v>9.9</v>
      </c>
      <c r="K46" s="26">
        <v>7</v>
      </c>
      <c r="L46" s="15" t="s">
        <v>363</v>
      </c>
      <c r="M46" s="15" t="s">
        <v>363</v>
      </c>
      <c r="N46" s="15" t="s">
        <v>363</v>
      </c>
      <c r="O46" s="15" t="s">
        <v>363</v>
      </c>
      <c r="P46" s="15" t="s">
        <v>363</v>
      </c>
      <c r="Q46" s="28">
        <f t="shared" si="2"/>
        <v>7</v>
      </c>
      <c r="R46" s="30">
        <v>1</v>
      </c>
      <c r="S46" s="32">
        <f t="shared" si="0"/>
        <v>7</v>
      </c>
      <c r="T46" s="46">
        <f t="shared" si="1"/>
        <v>-2.9000000000000004</v>
      </c>
    </row>
    <row r="47" spans="1:20" ht="16.5" customHeight="1" thickBot="1" thickTop="1">
      <c r="A47" s="4">
        <v>17</v>
      </c>
      <c r="B47" s="4">
        <v>166</v>
      </c>
      <c r="C47" s="5" t="s">
        <v>356</v>
      </c>
      <c r="D47" s="12">
        <v>527</v>
      </c>
      <c r="E47" s="4" t="s">
        <v>184</v>
      </c>
      <c r="F47" s="13">
        <v>21</v>
      </c>
      <c r="G47" s="4" t="s">
        <v>82</v>
      </c>
      <c r="H47" s="4">
        <v>12</v>
      </c>
      <c r="I47" s="25" t="s">
        <v>343</v>
      </c>
      <c r="J47" s="27">
        <v>14</v>
      </c>
      <c r="K47" s="26">
        <v>5</v>
      </c>
      <c r="L47" s="15" t="s">
        <v>363</v>
      </c>
      <c r="M47" s="15" t="s">
        <v>363</v>
      </c>
      <c r="N47" s="15" t="s">
        <v>363</v>
      </c>
      <c r="O47" s="15" t="s">
        <v>363</v>
      </c>
      <c r="P47" s="15" t="s">
        <v>363</v>
      </c>
      <c r="Q47" s="28">
        <f t="shared" si="2"/>
        <v>5</v>
      </c>
      <c r="R47" s="30">
        <v>1</v>
      </c>
      <c r="S47" s="32">
        <f t="shared" si="0"/>
        <v>5</v>
      </c>
      <c r="T47" s="46">
        <f t="shared" si="1"/>
        <v>-9</v>
      </c>
    </row>
    <row r="48" spans="1:20" ht="16.5" customHeight="1" thickBot="1" thickTop="1">
      <c r="A48" s="4">
        <v>18</v>
      </c>
      <c r="B48" s="4">
        <v>175</v>
      </c>
      <c r="C48" s="5" t="s">
        <v>356</v>
      </c>
      <c r="D48" s="12">
        <v>309</v>
      </c>
      <c r="E48" s="4" t="s">
        <v>128</v>
      </c>
      <c r="F48" s="13">
        <v>0</v>
      </c>
      <c r="G48" s="4" t="s">
        <v>43</v>
      </c>
      <c r="H48" s="4">
        <v>8</v>
      </c>
      <c r="I48" s="25" t="s">
        <v>341</v>
      </c>
      <c r="J48" s="27">
        <v>9.8</v>
      </c>
      <c r="K48" s="26">
        <v>6</v>
      </c>
      <c r="L48" s="4">
        <v>12</v>
      </c>
      <c r="M48" s="15" t="s">
        <v>363</v>
      </c>
      <c r="N48" s="15" t="s">
        <v>363</v>
      </c>
      <c r="O48" s="15" t="s">
        <v>363</v>
      </c>
      <c r="P48" s="15" t="s">
        <v>363</v>
      </c>
      <c r="Q48" s="28">
        <f t="shared" si="2"/>
        <v>18</v>
      </c>
      <c r="R48" s="30">
        <v>2</v>
      </c>
      <c r="S48" s="32">
        <f t="shared" si="0"/>
        <v>9</v>
      </c>
      <c r="T48" s="46">
        <f t="shared" si="1"/>
        <v>-1.6000000000000014</v>
      </c>
    </row>
    <row r="49" spans="1:20" ht="16.5" customHeight="1" thickBot="1" thickTop="1">
      <c r="A49" s="4">
        <v>19</v>
      </c>
      <c r="B49" s="4">
        <v>186</v>
      </c>
      <c r="C49" s="5" t="s">
        <v>356</v>
      </c>
      <c r="D49" s="12">
        <v>110</v>
      </c>
      <c r="E49" s="4" t="s">
        <v>73</v>
      </c>
      <c r="F49" s="13">
        <v>14</v>
      </c>
      <c r="G49" s="4" t="s">
        <v>74</v>
      </c>
      <c r="H49" s="4">
        <v>9</v>
      </c>
      <c r="I49" s="25" t="s">
        <v>343</v>
      </c>
      <c r="J49" s="27">
        <v>13.9</v>
      </c>
      <c r="K49" s="26">
        <v>16</v>
      </c>
      <c r="L49" s="4">
        <v>11</v>
      </c>
      <c r="M49" s="15" t="s">
        <v>363</v>
      </c>
      <c r="N49" s="15" t="s">
        <v>363</v>
      </c>
      <c r="O49" s="15" t="s">
        <v>363</v>
      </c>
      <c r="P49" s="15" t="s">
        <v>363</v>
      </c>
      <c r="Q49" s="28">
        <f t="shared" si="2"/>
        <v>27</v>
      </c>
      <c r="R49" s="30">
        <v>2</v>
      </c>
      <c r="S49" s="32">
        <f t="shared" si="0"/>
        <v>13.5</v>
      </c>
      <c r="T49" s="46">
        <f t="shared" si="1"/>
        <v>-0.8000000000000007</v>
      </c>
    </row>
    <row r="50" spans="1:20" ht="16.5" customHeight="1" thickBot="1" thickTop="1">
      <c r="A50" s="4">
        <v>20</v>
      </c>
      <c r="B50" s="4">
        <v>195</v>
      </c>
      <c r="C50" s="5" t="s">
        <v>356</v>
      </c>
      <c r="D50" s="12">
        <v>851</v>
      </c>
      <c r="E50" s="4" t="s">
        <v>264</v>
      </c>
      <c r="F50" s="13">
        <v>10</v>
      </c>
      <c r="G50" s="4" t="s">
        <v>83</v>
      </c>
      <c r="H50" s="4">
        <v>11</v>
      </c>
      <c r="I50" s="25" t="s">
        <v>343</v>
      </c>
      <c r="J50" s="27">
        <v>16</v>
      </c>
      <c r="K50" s="26">
        <v>10</v>
      </c>
      <c r="L50" s="15" t="s">
        <v>363</v>
      </c>
      <c r="M50" s="15" t="s">
        <v>363</v>
      </c>
      <c r="N50" s="15" t="s">
        <v>363</v>
      </c>
      <c r="O50" s="15" t="s">
        <v>363</v>
      </c>
      <c r="P50" s="15" t="s">
        <v>363</v>
      </c>
      <c r="Q50" s="28">
        <f t="shared" si="2"/>
        <v>10</v>
      </c>
      <c r="R50" s="30">
        <v>1</v>
      </c>
      <c r="S50" s="32">
        <f t="shared" si="0"/>
        <v>10</v>
      </c>
      <c r="T50" s="46">
        <f t="shared" si="1"/>
        <v>-6</v>
      </c>
    </row>
    <row r="51" spans="1:20" ht="16.5" customHeight="1" thickBot="1" thickTop="1">
      <c r="A51" s="4">
        <v>21</v>
      </c>
      <c r="B51" s="4">
        <v>206</v>
      </c>
      <c r="C51" s="5" t="s">
        <v>356</v>
      </c>
      <c r="D51" s="12">
        <v>758</v>
      </c>
      <c r="E51" s="4" t="s">
        <v>238</v>
      </c>
      <c r="F51" s="13">
        <v>14</v>
      </c>
      <c r="G51" s="4" t="s">
        <v>53</v>
      </c>
      <c r="H51" s="4">
        <v>7</v>
      </c>
      <c r="I51" s="25" t="s">
        <v>341</v>
      </c>
      <c r="J51" s="27">
        <v>10.4</v>
      </c>
      <c r="K51" s="26">
        <v>2</v>
      </c>
      <c r="L51" s="15" t="s">
        <v>363</v>
      </c>
      <c r="M51" s="15" t="s">
        <v>363</v>
      </c>
      <c r="N51" s="15" t="s">
        <v>363</v>
      </c>
      <c r="O51" s="15" t="s">
        <v>363</v>
      </c>
      <c r="P51" s="15" t="s">
        <v>363</v>
      </c>
      <c r="Q51" s="28">
        <f t="shared" si="2"/>
        <v>2</v>
      </c>
      <c r="R51" s="30">
        <v>1</v>
      </c>
      <c r="S51" s="32">
        <f t="shared" si="0"/>
        <v>2</v>
      </c>
      <c r="T51" s="46">
        <f t="shared" si="1"/>
        <v>-8.4</v>
      </c>
    </row>
    <row r="52" spans="1:20" ht="16.5" customHeight="1" thickBot="1" thickTop="1">
      <c r="A52" s="4">
        <v>22</v>
      </c>
      <c r="B52" s="4">
        <v>215</v>
      </c>
      <c r="C52" s="5" t="s">
        <v>356</v>
      </c>
      <c r="D52" s="12">
        <v>153</v>
      </c>
      <c r="E52" s="4" t="s">
        <v>86</v>
      </c>
      <c r="F52" s="13">
        <v>3</v>
      </c>
      <c r="G52" s="4" t="s">
        <v>362</v>
      </c>
      <c r="H52" s="4">
        <v>8</v>
      </c>
      <c r="I52" s="25" t="s">
        <v>343</v>
      </c>
      <c r="J52" s="27">
        <v>9.3</v>
      </c>
      <c r="K52" s="26">
        <v>3</v>
      </c>
      <c r="L52" s="15" t="s">
        <v>363</v>
      </c>
      <c r="M52" s="15" t="s">
        <v>363</v>
      </c>
      <c r="N52" s="15" t="s">
        <v>363</v>
      </c>
      <c r="O52" s="15" t="s">
        <v>363</v>
      </c>
      <c r="P52" s="15" t="s">
        <v>363</v>
      </c>
      <c r="Q52" s="28">
        <f t="shared" si="2"/>
        <v>3</v>
      </c>
      <c r="R52" s="30">
        <v>1</v>
      </c>
      <c r="S52" s="32">
        <f t="shared" si="0"/>
        <v>3</v>
      </c>
      <c r="T52" s="46">
        <f t="shared" si="1"/>
        <v>-6.300000000000001</v>
      </c>
    </row>
    <row r="53" spans="1:20" ht="16.5" customHeight="1" thickBot="1" thickTop="1">
      <c r="A53" s="4">
        <v>23</v>
      </c>
      <c r="B53" s="4">
        <v>226</v>
      </c>
      <c r="C53" s="5" t="s">
        <v>356</v>
      </c>
      <c r="D53" s="12">
        <v>462</v>
      </c>
      <c r="E53" s="4" t="s">
        <v>169</v>
      </c>
      <c r="F53" s="13">
        <v>31</v>
      </c>
      <c r="G53" s="4" t="s">
        <v>277</v>
      </c>
      <c r="H53" s="4">
        <v>6</v>
      </c>
      <c r="I53" s="25" t="s">
        <v>342</v>
      </c>
      <c r="J53" s="27">
        <v>8.2</v>
      </c>
      <c r="K53" s="26">
        <v>11</v>
      </c>
      <c r="L53" s="15" t="s">
        <v>363</v>
      </c>
      <c r="M53" s="15" t="s">
        <v>363</v>
      </c>
      <c r="N53" s="15" t="s">
        <v>363</v>
      </c>
      <c r="O53" s="15" t="s">
        <v>363</v>
      </c>
      <c r="P53" s="15" t="s">
        <v>363</v>
      </c>
      <c r="Q53" s="28">
        <f t="shared" si="2"/>
        <v>11</v>
      </c>
      <c r="R53" s="30">
        <v>1</v>
      </c>
      <c r="S53" s="32">
        <f t="shared" si="0"/>
        <v>11</v>
      </c>
      <c r="T53" s="46">
        <f t="shared" si="1"/>
        <v>2.8000000000000007</v>
      </c>
    </row>
    <row r="54" spans="1:20" ht="16.5" customHeight="1" thickBot="1" thickTop="1">
      <c r="A54" s="4">
        <v>24</v>
      </c>
      <c r="B54" s="4">
        <v>235</v>
      </c>
      <c r="C54" s="5" t="s">
        <v>356</v>
      </c>
      <c r="D54" s="12">
        <v>88</v>
      </c>
      <c r="E54" s="4" t="s">
        <v>61</v>
      </c>
      <c r="F54" s="13">
        <v>0</v>
      </c>
      <c r="G54" s="4" t="s">
        <v>53</v>
      </c>
      <c r="H54" s="4">
        <v>7</v>
      </c>
      <c r="I54" s="25" t="s">
        <v>341</v>
      </c>
      <c r="J54" s="27">
        <v>8.2</v>
      </c>
      <c r="K54" s="26">
        <v>5</v>
      </c>
      <c r="L54" s="15" t="s">
        <v>363</v>
      </c>
      <c r="M54" s="15" t="s">
        <v>363</v>
      </c>
      <c r="N54" s="15" t="s">
        <v>363</v>
      </c>
      <c r="O54" s="15" t="s">
        <v>363</v>
      </c>
      <c r="P54" s="15" t="s">
        <v>363</v>
      </c>
      <c r="Q54" s="28">
        <f t="shared" si="2"/>
        <v>5</v>
      </c>
      <c r="R54" s="30">
        <v>1</v>
      </c>
      <c r="S54" s="32">
        <f t="shared" si="0"/>
        <v>5</v>
      </c>
      <c r="T54" s="46">
        <f t="shared" si="1"/>
        <v>-3.1999999999999993</v>
      </c>
    </row>
    <row r="55" spans="1:20" ht="16.5" customHeight="1" thickBot="1" thickTop="1">
      <c r="A55" s="4">
        <v>25</v>
      </c>
      <c r="B55" s="4">
        <v>246</v>
      </c>
      <c r="C55" s="5" t="s">
        <v>356</v>
      </c>
      <c r="D55" s="12">
        <v>314</v>
      </c>
      <c r="E55" s="4" t="s">
        <v>320</v>
      </c>
      <c r="F55" s="13">
        <v>32</v>
      </c>
      <c r="G55" s="4" t="s">
        <v>52</v>
      </c>
      <c r="H55" s="4">
        <v>13</v>
      </c>
      <c r="I55" s="25" t="s">
        <v>342</v>
      </c>
      <c r="J55" s="27">
        <v>10.4</v>
      </c>
      <c r="K55" s="26">
        <v>6</v>
      </c>
      <c r="L55" s="15" t="s">
        <v>363</v>
      </c>
      <c r="M55" s="15" t="s">
        <v>363</v>
      </c>
      <c r="N55" s="15" t="s">
        <v>363</v>
      </c>
      <c r="O55" s="15" t="s">
        <v>363</v>
      </c>
      <c r="P55" s="15" t="s">
        <v>363</v>
      </c>
      <c r="Q55" s="28">
        <f t="shared" si="2"/>
        <v>6</v>
      </c>
      <c r="R55" s="30">
        <v>1</v>
      </c>
      <c r="S55" s="32">
        <f t="shared" si="0"/>
        <v>6</v>
      </c>
      <c r="T55" s="46">
        <f t="shared" si="1"/>
        <v>-4.4</v>
      </c>
    </row>
    <row r="56" spans="1:20" ht="16.5" customHeight="1" thickBot="1" thickTop="1">
      <c r="A56" s="4">
        <v>26</v>
      </c>
      <c r="B56" s="4">
        <v>255</v>
      </c>
      <c r="C56" s="5" t="s">
        <v>356</v>
      </c>
      <c r="D56" s="12">
        <v>280</v>
      </c>
      <c r="E56" s="4" t="s">
        <v>122</v>
      </c>
      <c r="F56" s="13">
        <v>4</v>
      </c>
      <c r="G56" s="4" t="s">
        <v>82</v>
      </c>
      <c r="H56" s="4">
        <v>12</v>
      </c>
      <c r="I56" s="25" t="s">
        <v>343</v>
      </c>
      <c r="J56" s="27">
        <v>9.6</v>
      </c>
      <c r="K56" s="26">
        <v>6</v>
      </c>
      <c r="L56" s="15" t="s">
        <v>363</v>
      </c>
      <c r="M56" s="15" t="s">
        <v>363</v>
      </c>
      <c r="N56" s="15" t="s">
        <v>363</v>
      </c>
      <c r="O56" s="15" t="s">
        <v>363</v>
      </c>
      <c r="P56" s="15" t="s">
        <v>363</v>
      </c>
      <c r="Q56" s="28">
        <f t="shared" si="2"/>
        <v>6</v>
      </c>
      <c r="R56" s="30">
        <v>1</v>
      </c>
      <c r="S56" s="32">
        <f t="shared" si="0"/>
        <v>6</v>
      </c>
      <c r="T56" s="46">
        <f t="shared" si="1"/>
        <v>-3.5999999999999996</v>
      </c>
    </row>
    <row r="57" spans="1:20" ht="16.5" customHeight="1" thickBot="1" thickTop="1">
      <c r="A57" s="4">
        <v>27</v>
      </c>
      <c r="B57" s="4">
        <v>266</v>
      </c>
      <c r="C57" s="5" t="s">
        <v>356</v>
      </c>
      <c r="D57" s="12">
        <v>429</v>
      </c>
      <c r="E57" s="4" t="s">
        <v>161</v>
      </c>
      <c r="F57" s="13">
        <v>21</v>
      </c>
      <c r="G57" s="4" t="s">
        <v>13</v>
      </c>
      <c r="H57" s="4">
        <v>8</v>
      </c>
      <c r="I57" s="25" t="s">
        <v>340</v>
      </c>
      <c r="J57" s="27">
        <v>6.7</v>
      </c>
      <c r="K57" s="26">
        <v>15</v>
      </c>
      <c r="L57" s="4">
        <v>14</v>
      </c>
      <c r="M57" s="15" t="s">
        <v>363</v>
      </c>
      <c r="N57" s="15" t="s">
        <v>363</v>
      </c>
      <c r="O57" s="15" t="s">
        <v>363</v>
      </c>
      <c r="P57" s="15" t="s">
        <v>363</v>
      </c>
      <c r="Q57" s="28">
        <f t="shared" si="2"/>
        <v>29</v>
      </c>
      <c r="R57" s="30">
        <v>2</v>
      </c>
      <c r="S57" s="32">
        <f t="shared" si="0"/>
        <v>14.5</v>
      </c>
      <c r="T57" s="46">
        <f t="shared" si="1"/>
        <v>15.6</v>
      </c>
    </row>
    <row r="58" spans="1:20" ht="16.5" customHeight="1" thickBot="1" thickTop="1">
      <c r="A58" s="4">
        <v>28</v>
      </c>
      <c r="B58" s="4">
        <v>275</v>
      </c>
      <c r="C58" s="5" t="s">
        <v>356</v>
      </c>
      <c r="D58" s="12">
        <v>161</v>
      </c>
      <c r="E58" s="4" t="s">
        <v>90</v>
      </c>
      <c r="F58" s="13">
        <v>4</v>
      </c>
      <c r="G58" s="4" t="s">
        <v>91</v>
      </c>
      <c r="H58" s="4">
        <v>16</v>
      </c>
      <c r="I58" s="25" t="s">
        <v>340</v>
      </c>
      <c r="J58" s="27">
        <v>13.1</v>
      </c>
      <c r="K58" s="26">
        <v>4</v>
      </c>
      <c r="L58" s="15" t="s">
        <v>363</v>
      </c>
      <c r="M58" s="15" t="s">
        <v>363</v>
      </c>
      <c r="N58" s="15" t="s">
        <v>363</v>
      </c>
      <c r="O58" s="15" t="s">
        <v>363</v>
      </c>
      <c r="P58" s="15" t="s">
        <v>363</v>
      </c>
      <c r="Q58" s="28">
        <f t="shared" si="2"/>
        <v>4</v>
      </c>
      <c r="R58" s="30">
        <v>1</v>
      </c>
      <c r="S58" s="32">
        <f t="shared" si="0"/>
        <v>4</v>
      </c>
      <c r="T58" s="46">
        <f t="shared" si="1"/>
        <v>-9.1</v>
      </c>
    </row>
    <row r="59" spans="1:20" ht="16.5" customHeight="1" thickBot="1" thickTop="1">
      <c r="A59" s="4">
        <v>2</v>
      </c>
      <c r="B59" s="4">
        <v>13</v>
      </c>
      <c r="C59" s="5" t="s">
        <v>358</v>
      </c>
      <c r="D59" s="12">
        <v>410</v>
      </c>
      <c r="E59" s="4" t="s">
        <v>158</v>
      </c>
      <c r="F59" s="13">
        <v>31</v>
      </c>
      <c r="G59" s="4" t="s">
        <v>101</v>
      </c>
      <c r="H59" s="4">
        <v>1</v>
      </c>
      <c r="I59" s="25" t="s">
        <v>341</v>
      </c>
      <c r="J59" s="27">
        <v>14.2</v>
      </c>
      <c r="K59" s="26">
        <v>0</v>
      </c>
      <c r="L59" s="4">
        <v>13</v>
      </c>
      <c r="M59" s="4">
        <v>14</v>
      </c>
      <c r="N59" s="4">
        <v>10</v>
      </c>
      <c r="O59" s="15" t="s">
        <v>363</v>
      </c>
      <c r="P59" s="15" t="s">
        <v>363</v>
      </c>
      <c r="Q59" s="28">
        <f>SUM(K59:N59)</f>
        <v>37</v>
      </c>
      <c r="R59" s="30">
        <v>4</v>
      </c>
      <c r="S59" s="32">
        <f t="shared" si="0"/>
        <v>9.25</v>
      </c>
      <c r="T59" s="46">
        <f t="shared" si="1"/>
        <v>-19.799999999999997</v>
      </c>
    </row>
    <row r="60" spans="1:20" ht="16.5" customHeight="1" thickBot="1" thickTop="1">
      <c r="A60" s="4">
        <v>4</v>
      </c>
      <c r="B60" s="4">
        <v>33</v>
      </c>
      <c r="C60" s="5" t="s">
        <v>358</v>
      </c>
      <c r="D60" s="12">
        <v>240</v>
      </c>
      <c r="E60" s="4" t="s">
        <v>112</v>
      </c>
      <c r="F60" s="13">
        <v>3</v>
      </c>
      <c r="G60" s="4" t="s">
        <v>17</v>
      </c>
      <c r="H60" s="4">
        <v>1</v>
      </c>
      <c r="I60" s="25" t="s">
        <v>340</v>
      </c>
      <c r="J60" s="27">
        <v>11.9</v>
      </c>
      <c r="K60" s="26">
        <v>12</v>
      </c>
      <c r="L60" s="4">
        <v>18</v>
      </c>
      <c r="M60" s="4">
        <v>13</v>
      </c>
      <c r="N60" s="4">
        <v>9</v>
      </c>
      <c r="O60" s="15" t="s">
        <v>363</v>
      </c>
      <c r="P60" s="15" t="s">
        <v>363</v>
      </c>
      <c r="Q60" s="28">
        <f>SUM(K60:N60)</f>
        <v>52</v>
      </c>
      <c r="R60" s="30">
        <v>4</v>
      </c>
      <c r="S60" s="32">
        <f t="shared" si="0"/>
        <v>13</v>
      </c>
      <c r="T60" s="46">
        <f t="shared" si="1"/>
        <v>4.399999999999999</v>
      </c>
    </row>
    <row r="61" spans="1:20" ht="16.5" customHeight="1" thickBot="1" thickTop="1">
      <c r="A61" s="4">
        <v>5</v>
      </c>
      <c r="B61" s="4">
        <v>48</v>
      </c>
      <c r="C61" s="5" t="s">
        <v>358</v>
      </c>
      <c r="D61" s="12">
        <v>105</v>
      </c>
      <c r="E61" s="4" t="s">
        <v>70</v>
      </c>
      <c r="F61" s="13">
        <v>30</v>
      </c>
      <c r="G61" s="4" t="s">
        <v>12</v>
      </c>
      <c r="H61" s="4">
        <v>1</v>
      </c>
      <c r="I61" s="25" t="s">
        <v>343</v>
      </c>
      <c r="J61" s="27">
        <v>8.2</v>
      </c>
      <c r="K61" s="26">
        <v>7</v>
      </c>
      <c r="L61" s="4">
        <v>10</v>
      </c>
      <c r="M61" s="4">
        <v>14</v>
      </c>
      <c r="N61" s="15" t="s">
        <v>363</v>
      </c>
      <c r="O61" s="15" t="s">
        <v>363</v>
      </c>
      <c r="P61" s="15" t="s">
        <v>363</v>
      </c>
      <c r="Q61" s="28">
        <f>SUM(K61:M61)</f>
        <v>31</v>
      </c>
      <c r="R61" s="30">
        <v>3</v>
      </c>
      <c r="S61" s="32">
        <f t="shared" si="0"/>
        <v>10.333333333333334</v>
      </c>
      <c r="T61" s="46">
        <f t="shared" si="1"/>
        <v>6.400000000000002</v>
      </c>
    </row>
    <row r="62" spans="1:20" ht="16.5" customHeight="1" thickBot="1" thickTop="1">
      <c r="A62" s="4">
        <v>6</v>
      </c>
      <c r="B62" s="4">
        <v>53</v>
      </c>
      <c r="C62" s="5" t="s">
        <v>358</v>
      </c>
      <c r="D62" s="12">
        <v>29</v>
      </c>
      <c r="E62" s="4" t="s">
        <v>286</v>
      </c>
      <c r="F62" s="13">
        <v>20</v>
      </c>
      <c r="G62" s="4" t="s">
        <v>27</v>
      </c>
      <c r="H62" s="4">
        <v>2</v>
      </c>
      <c r="I62" s="25" t="s">
        <v>342</v>
      </c>
      <c r="J62" s="27">
        <v>9</v>
      </c>
      <c r="K62" s="26">
        <v>5</v>
      </c>
      <c r="L62" s="15" t="s">
        <v>363</v>
      </c>
      <c r="M62" s="15" t="s">
        <v>363</v>
      </c>
      <c r="N62" s="15" t="s">
        <v>363</v>
      </c>
      <c r="O62" s="15" t="s">
        <v>363</v>
      </c>
      <c r="P62" s="15" t="s">
        <v>363</v>
      </c>
      <c r="Q62" s="28">
        <f>K62+L62</f>
        <v>5</v>
      </c>
      <c r="R62" s="30">
        <v>1</v>
      </c>
      <c r="S62" s="32">
        <f t="shared" si="0"/>
        <v>5</v>
      </c>
      <c r="T62" s="46">
        <f t="shared" si="1"/>
        <v>-4</v>
      </c>
    </row>
    <row r="63" spans="1:20" ht="16.5" customHeight="1" thickBot="1" thickTop="1">
      <c r="A63" s="4">
        <v>7</v>
      </c>
      <c r="B63" s="4">
        <v>68</v>
      </c>
      <c r="C63" s="5" t="s">
        <v>358</v>
      </c>
      <c r="D63" s="12">
        <v>135</v>
      </c>
      <c r="E63" s="4" t="s">
        <v>325</v>
      </c>
      <c r="F63" s="13">
        <v>22</v>
      </c>
      <c r="G63" s="4" t="s">
        <v>277</v>
      </c>
      <c r="H63" s="4">
        <v>6</v>
      </c>
      <c r="I63" s="25" t="s">
        <v>342</v>
      </c>
      <c r="J63" s="27">
        <v>13</v>
      </c>
      <c r="K63" s="26">
        <v>8</v>
      </c>
      <c r="L63" s="15" t="s">
        <v>363</v>
      </c>
      <c r="M63" s="15" t="s">
        <v>363</v>
      </c>
      <c r="N63" s="15" t="s">
        <v>363</v>
      </c>
      <c r="O63" s="15" t="s">
        <v>363</v>
      </c>
      <c r="P63" s="15" t="s">
        <v>363</v>
      </c>
      <c r="Q63" s="28">
        <f>K63+L63</f>
        <v>8</v>
      </c>
      <c r="R63" s="30">
        <v>1</v>
      </c>
      <c r="S63" s="32">
        <f t="shared" si="0"/>
        <v>8</v>
      </c>
      <c r="T63" s="46">
        <f t="shared" si="1"/>
        <v>-5</v>
      </c>
    </row>
    <row r="64" spans="1:20" ht="16.5" customHeight="1" thickBot="1" thickTop="1">
      <c r="A64" s="4">
        <v>8</v>
      </c>
      <c r="B64" s="4">
        <v>73</v>
      </c>
      <c r="C64" s="5" t="s">
        <v>358</v>
      </c>
      <c r="D64" s="12">
        <v>726</v>
      </c>
      <c r="E64" s="4" t="s">
        <v>300</v>
      </c>
      <c r="F64" s="13">
        <v>11</v>
      </c>
      <c r="G64" s="4" t="s">
        <v>17</v>
      </c>
      <c r="H64" s="4">
        <v>1</v>
      </c>
      <c r="I64" s="25" t="s">
        <v>340</v>
      </c>
      <c r="J64" s="27">
        <v>8.6</v>
      </c>
      <c r="K64" s="26">
        <v>11</v>
      </c>
      <c r="L64" s="4">
        <v>16</v>
      </c>
      <c r="M64" s="4">
        <v>14</v>
      </c>
      <c r="N64" s="4">
        <v>14</v>
      </c>
      <c r="O64" s="15" t="s">
        <v>363</v>
      </c>
      <c r="P64" s="15" t="s">
        <v>363</v>
      </c>
      <c r="Q64" s="28">
        <f>SUM(K64:N64)</f>
        <v>55</v>
      </c>
      <c r="R64" s="30">
        <v>4</v>
      </c>
      <c r="S64" s="32">
        <f t="shared" si="0"/>
        <v>13.75</v>
      </c>
      <c r="T64" s="46">
        <f t="shared" si="1"/>
        <v>20.6</v>
      </c>
    </row>
    <row r="65" spans="1:20" ht="16.5" customHeight="1" thickBot="1" thickTop="1">
      <c r="A65" s="4">
        <v>9</v>
      </c>
      <c r="B65" s="4">
        <v>88</v>
      </c>
      <c r="C65" s="5" t="s">
        <v>358</v>
      </c>
      <c r="D65" s="12">
        <v>382</v>
      </c>
      <c r="E65" s="4" t="s">
        <v>280</v>
      </c>
      <c r="F65" s="13">
        <v>14</v>
      </c>
      <c r="G65" s="4" t="s">
        <v>26</v>
      </c>
      <c r="H65" s="4">
        <v>11</v>
      </c>
      <c r="I65" s="25" t="s">
        <v>340</v>
      </c>
      <c r="J65" s="27">
        <v>20</v>
      </c>
      <c r="K65" s="26">
        <v>19</v>
      </c>
      <c r="L65" s="15" t="s">
        <v>363</v>
      </c>
      <c r="M65" s="15" t="s">
        <v>363</v>
      </c>
      <c r="N65" s="15" t="s">
        <v>363</v>
      </c>
      <c r="O65" s="15" t="s">
        <v>363</v>
      </c>
      <c r="P65" s="15" t="s">
        <v>363</v>
      </c>
      <c r="Q65" s="28">
        <f>K65+L65</f>
        <v>19</v>
      </c>
      <c r="R65" s="30">
        <v>1</v>
      </c>
      <c r="S65" s="32">
        <f t="shared" si="0"/>
        <v>19</v>
      </c>
      <c r="T65" s="46">
        <f t="shared" si="1"/>
        <v>-1</v>
      </c>
    </row>
    <row r="66" spans="1:20" ht="16.5" customHeight="1" thickBot="1" thickTop="1">
      <c r="A66" s="4">
        <v>10</v>
      </c>
      <c r="B66" s="4">
        <v>93</v>
      </c>
      <c r="C66" s="5" t="s">
        <v>358</v>
      </c>
      <c r="D66" s="12">
        <v>592</v>
      </c>
      <c r="E66" s="4" t="s">
        <v>200</v>
      </c>
      <c r="F66" s="13">
        <v>43</v>
      </c>
      <c r="G66" s="4" t="s">
        <v>277</v>
      </c>
      <c r="H66" s="4">
        <v>6</v>
      </c>
      <c r="I66" s="25" t="s">
        <v>342</v>
      </c>
      <c r="J66" s="27">
        <v>14</v>
      </c>
      <c r="K66" s="26">
        <v>10</v>
      </c>
      <c r="L66" s="15" t="s">
        <v>363</v>
      </c>
      <c r="M66" s="15" t="s">
        <v>363</v>
      </c>
      <c r="N66" s="15" t="s">
        <v>363</v>
      </c>
      <c r="O66" s="15" t="s">
        <v>363</v>
      </c>
      <c r="P66" s="15" t="s">
        <v>363</v>
      </c>
      <c r="Q66" s="28">
        <f>K66+L66</f>
        <v>10</v>
      </c>
      <c r="R66" s="30">
        <v>1</v>
      </c>
      <c r="S66" s="32">
        <f t="shared" si="0"/>
        <v>10</v>
      </c>
      <c r="T66" s="46">
        <f t="shared" si="1"/>
        <v>-4</v>
      </c>
    </row>
    <row r="67" spans="1:20" ht="16.5" customHeight="1" thickBot="1" thickTop="1">
      <c r="A67" s="4">
        <v>11</v>
      </c>
      <c r="B67" s="4">
        <v>108</v>
      </c>
      <c r="C67" s="5" t="s">
        <v>358</v>
      </c>
      <c r="D67" s="12">
        <v>567</v>
      </c>
      <c r="E67" s="4" t="s">
        <v>287</v>
      </c>
      <c r="F67" s="13">
        <v>4</v>
      </c>
      <c r="G67" s="4" t="s">
        <v>53</v>
      </c>
      <c r="H67" s="4">
        <v>7</v>
      </c>
      <c r="I67" s="25" t="s">
        <v>341</v>
      </c>
      <c r="J67" s="27">
        <v>15.6</v>
      </c>
      <c r="K67" s="26">
        <v>12</v>
      </c>
      <c r="L67" s="15" t="s">
        <v>363</v>
      </c>
      <c r="M67" s="15" t="s">
        <v>363</v>
      </c>
      <c r="N67" s="15" t="s">
        <v>363</v>
      </c>
      <c r="O67" s="15" t="s">
        <v>363</v>
      </c>
      <c r="P67" s="15" t="s">
        <v>363</v>
      </c>
      <c r="Q67" s="28">
        <f>K67+L67</f>
        <v>12</v>
      </c>
      <c r="R67" s="30">
        <v>1</v>
      </c>
      <c r="S67" s="32">
        <f aca="true" t="shared" si="3" ref="S67:S130">Q67/R67</f>
        <v>12</v>
      </c>
      <c r="T67" s="46">
        <f aca="true" t="shared" si="4" ref="T67:T130">Q67-(R67*J67)</f>
        <v>-3.5999999999999996</v>
      </c>
    </row>
    <row r="68" spans="1:20" ht="16.5" customHeight="1" thickBot="1" thickTop="1">
      <c r="A68" s="4">
        <v>12</v>
      </c>
      <c r="B68" s="4">
        <v>113</v>
      </c>
      <c r="C68" s="5" t="s">
        <v>358</v>
      </c>
      <c r="D68" s="12">
        <v>160</v>
      </c>
      <c r="E68" s="4" t="s">
        <v>89</v>
      </c>
      <c r="F68" s="13">
        <v>5</v>
      </c>
      <c r="G68" s="4" t="s">
        <v>35</v>
      </c>
      <c r="H68" s="4">
        <v>4</v>
      </c>
      <c r="I68" s="25" t="s">
        <v>343</v>
      </c>
      <c r="J68" s="27">
        <v>10.1</v>
      </c>
      <c r="K68" s="26">
        <v>4</v>
      </c>
      <c r="L68" s="4">
        <v>8</v>
      </c>
      <c r="M68" s="4">
        <v>9</v>
      </c>
      <c r="N68" s="4">
        <v>8</v>
      </c>
      <c r="O68" s="4">
        <v>8</v>
      </c>
      <c r="P68" s="15" t="s">
        <v>363</v>
      </c>
      <c r="Q68" s="28">
        <f>SUM(K68:O68)</f>
        <v>37</v>
      </c>
      <c r="R68" s="30">
        <v>5</v>
      </c>
      <c r="S68" s="32">
        <f t="shared" si="3"/>
        <v>7.4</v>
      </c>
      <c r="T68" s="46">
        <f t="shared" si="4"/>
        <v>-13.5</v>
      </c>
    </row>
    <row r="69" spans="1:20" ht="16.5" customHeight="1" thickBot="1" thickTop="1">
      <c r="A69" s="4">
        <v>13</v>
      </c>
      <c r="B69" s="4">
        <v>128</v>
      </c>
      <c r="C69" s="5" t="s">
        <v>358</v>
      </c>
      <c r="D69" s="12">
        <v>362</v>
      </c>
      <c r="E69" s="4" t="s">
        <v>142</v>
      </c>
      <c r="F69" s="13">
        <v>43</v>
      </c>
      <c r="G69" s="4" t="s">
        <v>17</v>
      </c>
      <c r="H69" s="4">
        <v>1</v>
      </c>
      <c r="I69" s="25" t="s">
        <v>340</v>
      </c>
      <c r="J69" s="27">
        <v>6.6</v>
      </c>
      <c r="K69" s="26">
        <v>15</v>
      </c>
      <c r="L69" s="4">
        <v>15</v>
      </c>
      <c r="M69" s="4">
        <v>0</v>
      </c>
      <c r="N69" s="4">
        <v>5</v>
      </c>
      <c r="O69" s="15" t="s">
        <v>363</v>
      </c>
      <c r="P69" s="15" t="s">
        <v>363</v>
      </c>
      <c r="Q69" s="28">
        <f>SUM(K69:N69)</f>
        <v>35</v>
      </c>
      <c r="R69" s="30">
        <v>4</v>
      </c>
      <c r="S69" s="32">
        <f t="shared" si="3"/>
        <v>8.75</v>
      </c>
      <c r="T69" s="46">
        <f t="shared" si="4"/>
        <v>8.600000000000001</v>
      </c>
    </row>
    <row r="70" spans="1:20" ht="16.5" customHeight="1" thickBot="1" thickTop="1">
      <c r="A70" s="4">
        <v>14</v>
      </c>
      <c r="B70" s="4">
        <v>133</v>
      </c>
      <c r="C70" s="5" t="s">
        <v>358</v>
      </c>
      <c r="D70" s="12">
        <v>797</v>
      </c>
      <c r="E70" s="4" t="s">
        <v>248</v>
      </c>
      <c r="F70" s="13">
        <v>4</v>
      </c>
      <c r="G70" s="4" t="s">
        <v>88</v>
      </c>
      <c r="H70" s="4">
        <v>3</v>
      </c>
      <c r="I70" s="25" t="s">
        <v>343</v>
      </c>
      <c r="J70" s="27">
        <v>7.8</v>
      </c>
      <c r="K70" s="26">
        <v>10</v>
      </c>
      <c r="L70" s="4">
        <v>8</v>
      </c>
      <c r="M70" s="4">
        <v>11</v>
      </c>
      <c r="N70" s="15" t="s">
        <v>363</v>
      </c>
      <c r="O70" s="15" t="s">
        <v>363</v>
      </c>
      <c r="P70" s="15" t="s">
        <v>363</v>
      </c>
      <c r="Q70" s="28">
        <f>SUM(K70:M70)</f>
        <v>29</v>
      </c>
      <c r="R70" s="30">
        <v>3</v>
      </c>
      <c r="S70" s="32">
        <f t="shared" si="3"/>
        <v>9.666666666666666</v>
      </c>
      <c r="T70" s="46">
        <f t="shared" si="4"/>
        <v>5.600000000000001</v>
      </c>
    </row>
    <row r="71" spans="1:20" ht="16.5" customHeight="1" thickBot="1" thickTop="1">
      <c r="A71" s="4">
        <v>16</v>
      </c>
      <c r="B71" s="4">
        <v>153</v>
      </c>
      <c r="C71" s="5" t="s">
        <v>358</v>
      </c>
      <c r="D71" s="12">
        <v>359</v>
      </c>
      <c r="E71" s="4" t="s">
        <v>370</v>
      </c>
      <c r="F71" s="13">
        <v>43</v>
      </c>
      <c r="G71" s="4" t="s">
        <v>101</v>
      </c>
      <c r="H71" s="4">
        <v>1</v>
      </c>
      <c r="I71" s="25" t="s">
        <v>341</v>
      </c>
      <c r="J71" s="27">
        <v>5</v>
      </c>
      <c r="K71" s="26">
        <v>17</v>
      </c>
      <c r="L71" s="4">
        <v>9</v>
      </c>
      <c r="M71" s="4">
        <v>6</v>
      </c>
      <c r="N71" s="4">
        <v>15</v>
      </c>
      <c r="O71" s="15" t="s">
        <v>363</v>
      </c>
      <c r="P71" s="15" t="s">
        <v>363</v>
      </c>
      <c r="Q71" s="28">
        <f>SUM(K71:N71)</f>
        <v>47</v>
      </c>
      <c r="R71" s="30">
        <v>4</v>
      </c>
      <c r="S71" s="32">
        <f t="shared" si="3"/>
        <v>11.75</v>
      </c>
      <c r="T71" s="46">
        <f t="shared" si="4"/>
        <v>27</v>
      </c>
    </row>
    <row r="72" spans="1:20" ht="16.5" customHeight="1" thickBot="1" thickTop="1">
      <c r="A72" s="4">
        <v>17</v>
      </c>
      <c r="B72" s="4">
        <v>168</v>
      </c>
      <c r="C72" s="5" t="s">
        <v>358</v>
      </c>
      <c r="D72" s="12">
        <v>191</v>
      </c>
      <c r="E72" s="4" t="s">
        <v>336</v>
      </c>
      <c r="F72" s="13">
        <v>5</v>
      </c>
      <c r="G72" s="4" t="s">
        <v>99</v>
      </c>
      <c r="H72" s="4">
        <v>13</v>
      </c>
      <c r="I72" s="25" t="s">
        <v>341</v>
      </c>
      <c r="J72" s="27">
        <v>14.1</v>
      </c>
      <c r="K72" s="26">
        <v>21</v>
      </c>
      <c r="L72" s="4">
        <v>19</v>
      </c>
      <c r="M72" s="4">
        <v>10</v>
      </c>
      <c r="N72" s="15" t="s">
        <v>363</v>
      </c>
      <c r="O72" s="15" t="s">
        <v>363</v>
      </c>
      <c r="P72" s="15" t="s">
        <v>363</v>
      </c>
      <c r="Q72" s="28">
        <f>SUM(K72:M72)</f>
        <v>50</v>
      </c>
      <c r="R72" s="30">
        <v>3</v>
      </c>
      <c r="S72" s="32">
        <f t="shared" si="3"/>
        <v>16.666666666666668</v>
      </c>
      <c r="T72" s="46">
        <f t="shared" si="4"/>
        <v>7.700000000000003</v>
      </c>
    </row>
    <row r="73" spans="1:20" ht="16.5" customHeight="1" thickBot="1" thickTop="1">
      <c r="A73" s="4">
        <v>18</v>
      </c>
      <c r="B73" s="4">
        <v>173</v>
      </c>
      <c r="C73" s="5" t="s">
        <v>358</v>
      </c>
      <c r="D73" s="12">
        <v>123</v>
      </c>
      <c r="E73" s="4" t="s">
        <v>77</v>
      </c>
      <c r="F73" s="13">
        <v>21</v>
      </c>
      <c r="G73" s="4" t="s">
        <v>23</v>
      </c>
      <c r="H73" s="4">
        <v>11</v>
      </c>
      <c r="I73" s="25" t="s">
        <v>341</v>
      </c>
      <c r="J73" s="27">
        <v>11.2</v>
      </c>
      <c r="K73" s="26">
        <v>6</v>
      </c>
      <c r="L73" s="4">
        <v>14</v>
      </c>
      <c r="M73" s="4">
        <v>10</v>
      </c>
      <c r="N73" s="15" t="s">
        <v>363</v>
      </c>
      <c r="O73" s="15" t="s">
        <v>363</v>
      </c>
      <c r="P73" s="15" t="s">
        <v>363</v>
      </c>
      <c r="Q73" s="28">
        <f>SUM(K73:M73)</f>
        <v>30</v>
      </c>
      <c r="R73" s="30">
        <v>3</v>
      </c>
      <c r="S73" s="32">
        <f t="shared" si="3"/>
        <v>10</v>
      </c>
      <c r="T73" s="46">
        <f t="shared" si="4"/>
        <v>-3.5999999999999943</v>
      </c>
    </row>
    <row r="74" spans="1:20" ht="16.5" customHeight="1" thickBot="1" thickTop="1">
      <c r="A74" s="4">
        <v>19</v>
      </c>
      <c r="B74" s="4">
        <v>188</v>
      </c>
      <c r="C74" s="5" t="s">
        <v>358</v>
      </c>
      <c r="D74" s="12">
        <v>727</v>
      </c>
      <c r="E74" s="4" t="s">
        <v>229</v>
      </c>
      <c r="F74" s="13">
        <v>11</v>
      </c>
      <c r="G74" s="4" t="s">
        <v>37</v>
      </c>
      <c r="H74" s="4">
        <v>8</v>
      </c>
      <c r="I74" s="25" t="s">
        <v>342</v>
      </c>
      <c r="J74" s="27">
        <v>12.6</v>
      </c>
      <c r="K74" s="26">
        <v>15</v>
      </c>
      <c r="L74" s="4">
        <v>15</v>
      </c>
      <c r="M74" s="15" t="s">
        <v>363</v>
      </c>
      <c r="N74" s="15" t="s">
        <v>363</v>
      </c>
      <c r="O74" s="15" t="s">
        <v>363</v>
      </c>
      <c r="P74" s="15" t="s">
        <v>363</v>
      </c>
      <c r="Q74" s="28">
        <f>K74+L74</f>
        <v>30</v>
      </c>
      <c r="R74" s="30">
        <v>2</v>
      </c>
      <c r="S74" s="32">
        <f t="shared" si="3"/>
        <v>15</v>
      </c>
      <c r="T74" s="46">
        <f t="shared" si="4"/>
        <v>4.800000000000001</v>
      </c>
    </row>
    <row r="75" spans="1:20" ht="16.5" customHeight="1" thickBot="1" thickTop="1">
      <c r="A75" s="4">
        <v>20</v>
      </c>
      <c r="B75" s="4">
        <v>193</v>
      </c>
      <c r="C75" s="5" t="s">
        <v>358</v>
      </c>
      <c r="D75" s="12">
        <v>824</v>
      </c>
      <c r="E75" s="4" t="s">
        <v>256</v>
      </c>
      <c r="F75" s="13">
        <v>30</v>
      </c>
      <c r="G75" s="4" t="s">
        <v>63</v>
      </c>
      <c r="H75" s="4">
        <v>12</v>
      </c>
      <c r="I75" s="25" t="s">
        <v>342</v>
      </c>
      <c r="J75" s="27">
        <v>10</v>
      </c>
      <c r="K75" s="26">
        <v>10</v>
      </c>
      <c r="L75" s="4">
        <v>10</v>
      </c>
      <c r="M75" s="15" t="s">
        <v>363</v>
      </c>
      <c r="N75" s="15" t="s">
        <v>363</v>
      </c>
      <c r="O75" s="15" t="s">
        <v>363</v>
      </c>
      <c r="P75" s="15" t="s">
        <v>363</v>
      </c>
      <c r="Q75" s="28">
        <f>K75+L75</f>
        <v>20</v>
      </c>
      <c r="R75" s="30">
        <v>2</v>
      </c>
      <c r="S75" s="32">
        <f t="shared" si="3"/>
        <v>10</v>
      </c>
      <c r="T75" s="46">
        <f t="shared" si="4"/>
        <v>0</v>
      </c>
    </row>
    <row r="76" spans="1:20" ht="16.5" customHeight="1" thickBot="1" thickTop="1">
      <c r="A76" s="4">
        <v>21</v>
      </c>
      <c r="B76" s="4">
        <v>208</v>
      </c>
      <c r="C76" s="5" t="s">
        <v>358</v>
      </c>
      <c r="D76" s="12">
        <v>665</v>
      </c>
      <c r="E76" s="4" t="s">
        <v>217</v>
      </c>
      <c r="F76" s="13">
        <v>32</v>
      </c>
      <c r="G76" s="4" t="s">
        <v>5</v>
      </c>
      <c r="H76" s="4">
        <v>5</v>
      </c>
      <c r="I76" s="25" t="s">
        <v>341</v>
      </c>
      <c r="J76" s="27">
        <v>9.1</v>
      </c>
      <c r="K76" s="26">
        <v>10</v>
      </c>
      <c r="L76" s="15" t="s">
        <v>363</v>
      </c>
      <c r="M76" s="15" t="s">
        <v>363</v>
      </c>
      <c r="N76" s="15" t="s">
        <v>363</v>
      </c>
      <c r="O76" s="15" t="s">
        <v>363</v>
      </c>
      <c r="P76" s="15" t="s">
        <v>363</v>
      </c>
      <c r="Q76" s="28">
        <f>K76+L76</f>
        <v>10</v>
      </c>
      <c r="R76" s="30">
        <v>1</v>
      </c>
      <c r="S76" s="32">
        <f t="shared" si="3"/>
        <v>10</v>
      </c>
      <c r="T76" s="46">
        <f t="shared" si="4"/>
        <v>0.9000000000000004</v>
      </c>
    </row>
    <row r="77" spans="1:20" ht="16.5" customHeight="1" thickBot="1" thickTop="1">
      <c r="A77" s="4">
        <v>22</v>
      </c>
      <c r="B77" s="4">
        <v>213</v>
      </c>
      <c r="C77" s="5" t="s">
        <v>358</v>
      </c>
      <c r="D77" s="12">
        <v>127</v>
      </c>
      <c r="E77" s="4" t="s">
        <v>78</v>
      </c>
      <c r="F77" s="13">
        <v>22</v>
      </c>
      <c r="G77" s="4" t="s">
        <v>57</v>
      </c>
      <c r="H77" s="4">
        <v>5</v>
      </c>
      <c r="I77" s="25" t="s">
        <v>342</v>
      </c>
      <c r="J77" s="27">
        <v>8.3</v>
      </c>
      <c r="K77" s="26">
        <v>10</v>
      </c>
      <c r="L77" s="15" t="s">
        <v>363</v>
      </c>
      <c r="M77" s="15" t="s">
        <v>363</v>
      </c>
      <c r="N77" s="15" t="s">
        <v>363</v>
      </c>
      <c r="O77" s="15" t="s">
        <v>363</v>
      </c>
      <c r="P77" s="15" t="s">
        <v>363</v>
      </c>
      <c r="Q77" s="28">
        <f>K77+L77</f>
        <v>10</v>
      </c>
      <c r="R77" s="30">
        <v>1</v>
      </c>
      <c r="S77" s="32">
        <f t="shared" si="3"/>
        <v>10</v>
      </c>
      <c r="T77" s="46">
        <f t="shared" si="4"/>
        <v>1.6999999999999993</v>
      </c>
    </row>
    <row r="78" spans="1:20" ht="16.5" customHeight="1" thickBot="1" thickTop="1">
      <c r="A78" s="4">
        <v>23</v>
      </c>
      <c r="B78" s="4">
        <v>228</v>
      </c>
      <c r="C78" s="5" t="s">
        <v>358</v>
      </c>
      <c r="D78" s="12">
        <v>812</v>
      </c>
      <c r="E78" s="4" t="s">
        <v>253</v>
      </c>
      <c r="F78" s="13">
        <v>20</v>
      </c>
      <c r="G78" s="4" t="s">
        <v>12</v>
      </c>
      <c r="H78" s="4">
        <v>1</v>
      </c>
      <c r="I78" s="25" t="s">
        <v>343</v>
      </c>
      <c r="J78" s="27">
        <v>4.9</v>
      </c>
      <c r="K78" s="26">
        <v>4</v>
      </c>
      <c r="L78" s="4">
        <v>0</v>
      </c>
      <c r="M78" s="4">
        <v>0</v>
      </c>
      <c r="N78" s="15" t="s">
        <v>363</v>
      </c>
      <c r="O78" s="15" t="s">
        <v>363</v>
      </c>
      <c r="P78" s="15" t="s">
        <v>363</v>
      </c>
      <c r="Q78" s="28">
        <f>SUM(K78:M78)</f>
        <v>4</v>
      </c>
      <c r="R78" s="30">
        <v>3</v>
      </c>
      <c r="S78" s="32">
        <f t="shared" si="3"/>
        <v>1.3333333333333333</v>
      </c>
      <c r="T78" s="46">
        <f t="shared" si="4"/>
        <v>-10.700000000000001</v>
      </c>
    </row>
    <row r="79" spans="1:20" ht="16.5" customHeight="1" thickBot="1" thickTop="1">
      <c r="A79" s="4">
        <v>24</v>
      </c>
      <c r="B79" s="4">
        <v>233</v>
      </c>
      <c r="C79" s="5" t="s">
        <v>358</v>
      </c>
      <c r="D79" s="12">
        <v>718</v>
      </c>
      <c r="E79" s="4" t="s">
        <v>228</v>
      </c>
      <c r="F79" s="13">
        <v>24</v>
      </c>
      <c r="G79" s="4" t="s">
        <v>41</v>
      </c>
      <c r="H79" s="4">
        <v>10</v>
      </c>
      <c r="I79" s="25" t="s">
        <v>341</v>
      </c>
      <c r="J79" s="27">
        <v>9.4</v>
      </c>
      <c r="K79" s="26">
        <v>0</v>
      </c>
      <c r="L79" s="4">
        <v>3</v>
      </c>
      <c r="M79" s="15" t="s">
        <v>363</v>
      </c>
      <c r="N79" s="15" t="s">
        <v>363</v>
      </c>
      <c r="O79" s="15" t="s">
        <v>363</v>
      </c>
      <c r="P79" s="15" t="s">
        <v>363</v>
      </c>
      <c r="Q79" s="28">
        <f>K79+L79</f>
        <v>3</v>
      </c>
      <c r="R79" s="30">
        <v>2</v>
      </c>
      <c r="S79" s="32">
        <f t="shared" si="3"/>
        <v>1.5</v>
      </c>
      <c r="T79" s="46">
        <f t="shared" si="4"/>
        <v>-15.8</v>
      </c>
    </row>
    <row r="80" spans="1:20" ht="16.5" customHeight="1" thickBot="1" thickTop="1">
      <c r="A80" s="4">
        <v>25</v>
      </c>
      <c r="B80" s="4">
        <v>248</v>
      </c>
      <c r="C80" s="5" t="s">
        <v>358</v>
      </c>
      <c r="D80" s="12">
        <v>173</v>
      </c>
      <c r="E80" s="4" t="s">
        <v>95</v>
      </c>
      <c r="F80" s="13">
        <v>24</v>
      </c>
      <c r="G80" s="4" t="s">
        <v>74</v>
      </c>
      <c r="H80" s="4">
        <v>9</v>
      </c>
      <c r="I80" s="25" t="s">
        <v>343</v>
      </c>
      <c r="J80" s="27">
        <v>10.8</v>
      </c>
      <c r="K80" s="26">
        <v>2</v>
      </c>
      <c r="L80" s="4">
        <v>5</v>
      </c>
      <c r="M80" s="15" t="s">
        <v>363</v>
      </c>
      <c r="N80" s="15" t="s">
        <v>363</v>
      </c>
      <c r="O80" s="15" t="s">
        <v>363</v>
      </c>
      <c r="P80" s="15" t="s">
        <v>363</v>
      </c>
      <c r="Q80" s="28">
        <f>K80+L80</f>
        <v>7</v>
      </c>
      <c r="R80" s="30">
        <v>2</v>
      </c>
      <c r="S80" s="32">
        <f t="shared" si="3"/>
        <v>3.5</v>
      </c>
      <c r="T80" s="46">
        <f t="shared" si="4"/>
        <v>-14.600000000000001</v>
      </c>
    </row>
    <row r="81" spans="1:20" ht="16.5" customHeight="1" thickBot="1" thickTop="1">
      <c r="A81" s="4">
        <v>26</v>
      </c>
      <c r="B81" s="4">
        <v>253</v>
      </c>
      <c r="C81" s="5" t="s">
        <v>358</v>
      </c>
      <c r="D81" s="12">
        <v>442</v>
      </c>
      <c r="E81" s="4" t="s">
        <v>164</v>
      </c>
      <c r="F81" s="13">
        <v>1</v>
      </c>
      <c r="G81" s="4" t="s">
        <v>53</v>
      </c>
      <c r="H81" s="4">
        <v>7</v>
      </c>
      <c r="I81" s="25" t="s">
        <v>341</v>
      </c>
      <c r="J81" s="27">
        <v>8.1</v>
      </c>
      <c r="K81" s="26">
        <v>5</v>
      </c>
      <c r="L81" s="15" t="s">
        <v>363</v>
      </c>
      <c r="M81" s="15" t="s">
        <v>363</v>
      </c>
      <c r="N81" s="15" t="s">
        <v>363</v>
      </c>
      <c r="O81" s="15" t="s">
        <v>363</v>
      </c>
      <c r="P81" s="15" t="s">
        <v>363</v>
      </c>
      <c r="Q81" s="28">
        <f>K81+L81</f>
        <v>5</v>
      </c>
      <c r="R81" s="30">
        <v>1</v>
      </c>
      <c r="S81" s="32">
        <f t="shared" si="3"/>
        <v>5</v>
      </c>
      <c r="T81" s="46">
        <f t="shared" si="4"/>
        <v>-3.0999999999999996</v>
      </c>
    </row>
    <row r="82" spans="1:20" ht="16.5" customHeight="1" thickBot="1" thickTop="1">
      <c r="A82" s="4">
        <v>27</v>
      </c>
      <c r="B82" s="4">
        <v>268</v>
      </c>
      <c r="C82" s="5" t="s">
        <v>358</v>
      </c>
      <c r="D82" s="12">
        <v>750</v>
      </c>
      <c r="E82" s="4" t="s">
        <v>237</v>
      </c>
      <c r="F82" s="13">
        <v>25</v>
      </c>
      <c r="G82" s="4" t="s">
        <v>30</v>
      </c>
      <c r="H82" s="4">
        <v>11</v>
      </c>
      <c r="I82" s="25" t="s">
        <v>342</v>
      </c>
      <c r="J82" s="27">
        <v>10.3</v>
      </c>
      <c r="K82" s="26">
        <v>9</v>
      </c>
      <c r="L82" s="4">
        <v>3</v>
      </c>
      <c r="M82" s="15" t="s">
        <v>363</v>
      </c>
      <c r="N82" s="15" t="s">
        <v>363</v>
      </c>
      <c r="O82" s="15" t="s">
        <v>363</v>
      </c>
      <c r="P82" s="15" t="s">
        <v>363</v>
      </c>
      <c r="Q82" s="28">
        <f>K82+L82</f>
        <v>12</v>
      </c>
      <c r="R82" s="30">
        <v>2</v>
      </c>
      <c r="S82" s="32">
        <f t="shared" si="3"/>
        <v>6</v>
      </c>
      <c r="T82" s="46">
        <f t="shared" si="4"/>
        <v>-8.600000000000001</v>
      </c>
    </row>
    <row r="83" spans="1:20" ht="16.5" customHeight="1" thickBot="1" thickTop="1">
      <c r="A83" s="4">
        <v>28</v>
      </c>
      <c r="B83" s="4">
        <v>273</v>
      </c>
      <c r="C83" s="5" t="s">
        <v>358</v>
      </c>
      <c r="D83" s="12">
        <v>695</v>
      </c>
      <c r="E83" s="4" t="s">
        <v>334</v>
      </c>
      <c r="F83" s="13">
        <v>33</v>
      </c>
      <c r="G83" s="4" t="s">
        <v>55</v>
      </c>
      <c r="H83" s="4">
        <v>4</v>
      </c>
      <c r="I83" s="25" t="s">
        <v>340</v>
      </c>
      <c r="J83" s="27">
        <v>3.1</v>
      </c>
      <c r="K83" s="26">
        <v>10</v>
      </c>
      <c r="L83" s="4">
        <v>0</v>
      </c>
      <c r="M83" s="4">
        <v>4</v>
      </c>
      <c r="N83" s="15" t="s">
        <v>363</v>
      </c>
      <c r="O83" s="15" t="s">
        <v>363</v>
      </c>
      <c r="P83" s="15" t="s">
        <v>363</v>
      </c>
      <c r="Q83" s="28">
        <f>SUM(K83:M83)</f>
        <v>14</v>
      </c>
      <c r="R83" s="30">
        <v>3</v>
      </c>
      <c r="S83" s="32">
        <f t="shared" si="3"/>
        <v>4.666666666666667</v>
      </c>
      <c r="T83" s="46">
        <f t="shared" si="4"/>
        <v>4.699999999999999</v>
      </c>
    </row>
    <row r="84" spans="1:22" ht="16.5" customHeight="1" thickBot="1" thickTop="1">
      <c r="A84" s="4">
        <v>1</v>
      </c>
      <c r="B84" s="4">
        <v>8</v>
      </c>
      <c r="C84" s="5" t="s">
        <v>358</v>
      </c>
      <c r="D84" s="12">
        <v>247</v>
      </c>
      <c r="E84" s="4" t="s">
        <v>114</v>
      </c>
      <c r="F84" s="13">
        <v>20</v>
      </c>
      <c r="G84" s="4" t="s">
        <v>39</v>
      </c>
      <c r="H84" s="4">
        <v>1</v>
      </c>
      <c r="I84" s="25" t="s">
        <v>342</v>
      </c>
      <c r="J84" s="27">
        <v>13.3</v>
      </c>
      <c r="K84" s="26">
        <v>16</v>
      </c>
      <c r="L84" s="4">
        <v>16</v>
      </c>
      <c r="M84" s="4">
        <v>21</v>
      </c>
      <c r="N84" s="4">
        <v>14</v>
      </c>
      <c r="O84" s="4">
        <v>10</v>
      </c>
      <c r="P84" s="4"/>
      <c r="Q84" s="28">
        <f>SUM(K84:O84)</f>
        <v>77</v>
      </c>
      <c r="R84" s="30">
        <v>5</v>
      </c>
      <c r="S84" s="32">
        <f t="shared" si="3"/>
        <v>15.4</v>
      </c>
      <c r="T84" s="46">
        <f t="shared" si="4"/>
        <v>10.5</v>
      </c>
      <c r="V84">
        <f>+J84</f>
        <v>13.3</v>
      </c>
    </row>
    <row r="85" spans="1:22" ht="16.5" customHeight="1" thickBot="1" thickTop="1">
      <c r="A85" s="4">
        <v>3</v>
      </c>
      <c r="B85" s="4">
        <v>28</v>
      </c>
      <c r="C85" s="5" t="s">
        <v>358</v>
      </c>
      <c r="D85" s="12">
        <v>204</v>
      </c>
      <c r="E85" s="4" t="s">
        <v>315</v>
      </c>
      <c r="F85" s="13">
        <v>1</v>
      </c>
      <c r="G85" s="4" t="s">
        <v>39</v>
      </c>
      <c r="H85" s="4">
        <v>1</v>
      </c>
      <c r="I85" s="25" t="s">
        <v>342</v>
      </c>
      <c r="J85" s="27">
        <v>10</v>
      </c>
      <c r="K85" s="26">
        <v>6</v>
      </c>
      <c r="L85" s="4">
        <v>19</v>
      </c>
      <c r="M85" s="4">
        <v>19</v>
      </c>
      <c r="N85" s="4">
        <v>8</v>
      </c>
      <c r="O85" s="4">
        <v>13</v>
      </c>
      <c r="P85" s="4"/>
      <c r="Q85" s="28">
        <f>SUM(K85:O85)</f>
        <v>65</v>
      </c>
      <c r="R85" s="30">
        <v>5</v>
      </c>
      <c r="S85" s="32">
        <f t="shared" si="3"/>
        <v>13</v>
      </c>
      <c r="T85" s="46">
        <f t="shared" si="4"/>
        <v>15</v>
      </c>
      <c r="V85">
        <f>+J85</f>
        <v>10</v>
      </c>
    </row>
    <row r="86" spans="1:23" ht="16.5" customHeight="1" thickBot="1" thickTop="1">
      <c r="A86" s="4">
        <v>15</v>
      </c>
      <c r="B86" s="4">
        <v>148</v>
      </c>
      <c r="C86" s="5" t="s">
        <v>358</v>
      </c>
      <c r="D86" s="12">
        <v>521</v>
      </c>
      <c r="E86" s="4" t="s">
        <v>182</v>
      </c>
      <c r="F86" s="13">
        <v>33</v>
      </c>
      <c r="G86" s="4" t="s">
        <v>39</v>
      </c>
      <c r="H86" s="4">
        <v>1</v>
      </c>
      <c r="I86" s="25" t="s">
        <v>342</v>
      </c>
      <c r="J86" s="27">
        <v>5.6</v>
      </c>
      <c r="K86" s="26">
        <v>0</v>
      </c>
      <c r="L86" s="4">
        <v>3</v>
      </c>
      <c r="M86" s="4">
        <v>3</v>
      </c>
      <c r="N86" s="4">
        <v>3</v>
      </c>
      <c r="O86" s="4">
        <v>5</v>
      </c>
      <c r="P86" s="4"/>
      <c r="Q86" s="28">
        <f>SUM(K86:O86)</f>
        <v>14</v>
      </c>
      <c r="R86" s="30">
        <v>5</v>
      </c>
      <c r="S86" s="32">
        <f t="shared" si="3"/>
        <v>2.8</v>
      </c>
      <c r="T86" s="46">
        <f t="shared" si="4"/>
        <v>-14</v>
      </c>
      <c r="V86">
        <f>+J86</f>
        <v>5.6</v>
      </c>
      <c r="W86">
        <f>SUM(V84:V86)</f>
        <v>28.9</v>
      </c>
    </row>
    <row r="87" spans="1:20" ht="16.5" customHeight="1" thickBot="1" thickTop="1">
      <c r="A87" s="4">
        <v>3</v>
      </c>
      <c r="B87" s="4">
        <v>29</v>
      </c>
      <c r="C87" s="5" t="s">
        <v>359</v>
      </c>
      <c r="D87" s="12">
        <v>579</v>
      </c>
      <c r="E87" s="4" t="s">
        <v>324</v>
      </c>
      <c r="F87" s="13">
        <v>21</v>
      </c>
      <c r="G87" s="4" t="s">
        <v>44</v>
      </c>
      <c r="H87" s="4">
        <v>3</v>
      </c>
      <c r="I87" s="25" t="s">
        <v>340</v>
      </c>
      <c r="J87" s="27">
        <v>14.1</v>
      </c>
      <c r="K87" s="26">
        <v>0</v>
      </c>
      <c r="L87" s="4">
        <v>11</v>
      </c>
      <c r="M87" s="15" t="s">
        <v>363</v>
      </c>
      <c r="N87" s="15" t="s">
        <v>363</v>
      </c>
      <c r="O87" s="15" t="s">
        <v>363</v>
      </c>
      <c r="P87" s="15" t="s">
        <v>363</v>
      </c>
      <c r="Q87" s="28">
        <f>K87+L87</f>
        <v>11</v>
      </c>
      <c r="R87" s="30">
        <v>2</v>
      </c>
      <c r="S87" s="32">
        <f t="shared" si="3"/>
        <v>5.5</v>
      </c>
      <c r="T87" s="46">
        <f t="shared" si="4"/>
        <v>-17.2</v>
      </c>
    </row>
    <row r="88" spans="1:20" ht="16.5" customHeight="1" thickBot="1" thickTop="1">
      <c r="A88" s="4">
        <v>5</v>
      </c>
      <c r="B88" s="4">
        <v>49</v>
      </c>
      <c r="C88" s="5" t="s">
        <v>359</v>
      </c>
      <c r="D88" s="12">
        <v>79</v>
      </c>
      <c r="E88" s="4" t="s">
        <v>58</v>
      </c>
      <c r="F88" s="13">
        <v>5</v>
      </c>
      <c r="G88" s="4" t="s">
        <v>44</v>
      </c>
      <c r="H88" s="4">
        <v>3</v>
      </c>
      <c r="I88" s="25" t="s">
        <v>340</v>
      </c>
      <c r="J88" s="27">
        <v>10.4</v>
      </c>
      <c r="K88" s="26">
        <v>19</v>
      </c>
      <c r="L88" s="4">
        <v>12</v>
      </c>
      <c r="M88" s="15" t="s">
        <v>363</v>
      </c>
      <c r="N88" s="15" t="s">
        <v>363</v>
      </c>
      <c r="O88" s="15" t="s">
        <v>363</v>
      </c>
      <c r="P88" s="15" t="s">
        <v>363</v>
      </c>
      <c r="Q88" s="28">
        <f>K88+L88</f>
        <v>31</v>
      </c>
      <c r="R88" s="30">
        <v>2</v>
      </c>
      <c r="S88" s="32">
        <f t="shared" si="3"/>
        <v>15.5</v>
      </c>
      <c r="T88" s="46">
        <f t="shared" si="4"/>
        <v>10.2</v>
      </c>
    </row>
    <row r="89" spans="1:20" ht="16.5" customHeight="1" thickBot="1" thickTop="1">
      <c r="A89" s="4">
        <v>6</v>
      </c>
      <c r="B89" s="4">
        <v>52</v>
      </c>
      <c r="C89" s="5" t="s">
        <v>359</v>
      </c>
      <c r="D89" s="12">
        <v>91</v>
      </c>
      <c r="E89" s="4" t="s">
        <v>66</v>
      </c>
      <c r="F89" s="13">
        <v>5</v>
      </c>
      <c r="G89" s="4" t="s">
        <v>2</v>
      </c>
      <c r="H89" s="4">
        <v>3</v>
      </c>
      <c r="I89" s="25" t="s">
        <v>342</v>
      </c>
      <c r="J89" s="27">
        <v>9.3</v>
      </c>
      <c r="K89" s="26">
        <v>17</v>
      </c>
      <c r="L89" s="4">
        <v>27</v>
      </c>
      <c r="M89" s="4">
        <v>11</v>
      </c>
      <c r="N89" s="4">
        <v>4</v>
      </c>
      <c r="O89" s="15" t="s">
        <v>363</v>
      </c>
      <c r="P89" s="15" t="s">
        <v>363</v>
      </c>
      <c r="Q89" s="28">
        <f>SUM(K89:N89)</f>
        <v>59</v>
      </c>
      <c r="R89" s="30">
        <v>4</v>
      </c>
      <c r="S89" s="32">
        <f t="shared" si="3"/>
        <v>14.75</v>
      </c>
      <c r="T89" s="46">
        <f t="shared" si="4"/>
        <v>21.799999999999997</v>
      </c>
    </row>
    <row r="90" spans="1:20" ht="16.5" customHeight="1" thickBot="1" thickTop="1">
      <c r="A90" s="4">
        <v>7</v>
      </c>
      <c r="B90" s="4">
        <v>69</v>
      </c>
      <c r="C90" s="5" t="s">
        <v>359</v>
      </c>
      <c r="D90" s="12">
        <v>252</v>
      </c>
      <c r="E90" s="4" t="s">
        <v>116</v>
      </c>
      <c r="F90" s="13">
        <v>32</v>
      </c>
      <c r="G90" s="4" t="s">
        <v>0</v>
      </c>
      <c r="H90" s="4">
        <v>5</v>
      </c>
      <c r="I90" s="25" t="s">
        <v>343</v>
      </c>
      <c r="J90" s="27">
        <v>13.2</v>
      </c>
      <c r="K90" s="26">
        <v>18</v>
      </c>
      <c r="L90" s="4">
        <v>21</v>
      </c>
      <c r="M90" s="15" t="s">
        <v>363</v>
      </c>
      <c r="N90" s="15" t="s">
        <v>363</v>
      </c>
      <c r="O90" s="15" t="s">
        <v>363</v>
      </c>
      <c r="P90" s="15" t="s">
        <v>363</v>
      </c>
      <c r="Q90" s="28">
        <f aca="true" t="shared" si="5" ref="Q90:Q103">K90+L90</f>
        <v>39</v>
      </c>
      <c r="R90" s="30">
        <v>2</v>
      </c>
      <c r="S90" s="32">
        <f t="shared" si="3"/>
        <v>19.5</v>
      </c>
      <c r="T90" s="46">
        <f t="shared" si="4"/>
        <v>12.600000000000001</v>
      </c>
    </row>
    <row r="91" spans="1:20" ht="16.5" customHeight="1" thickBot="1" thickTop="1">
      <c r="A91" s="4">
        <v>8</v>
      </c>
      <c r="B91" s="4">
        <v>72</v>
      </c>
      <c r="C91" s="5" t="s">
        <v>359</v>
      </c>
      <c r="D91" s="12">
        <v>89</v>
      </c>
      <c r="E91" s="4" t="s">
        <v>62</v>
      </c>
      <c r="F91" s="13">
        <v>20</v>
      </c>
      <c r="G91" s="4" t="s">
        <v>63</v>
      </c>
      <c r="H91" s="4">
        <v>12</v>
      </c>
      <c r="I91" s="25" t="s">
        <v>342</v>
      </c>
      <c r="J91" s="27">
        <v>13.3</v>
      </c>
      <c r="K91" s="26">
        <v>16</v>
      </c>
      <c r="L91" s="4">
        <v>15</v>
      </c>
      <c r="M91" s="15" t="s">
        <v>363</v>
      </c>
      <c r="N91" s="15" t="s">
        <v>363</v>
      </c>
      <c r="O91" s="15" t="s">
        <v>363</v>
      </c>
      <c r="P91" s="15" t="s">
        <v>363</v>
      </c>
      <c r="Q91" s="28">
        <f t="shared" si="5"/>
        <v>31</v>
      </c>
      <c r="R91" s="30">
        <v>2</v>
      </c>
      <c r="S91" s="32">
        <f t="shared" si="3"/>
        <v>15.5</v>
      </c>
      <c r="T91" s="46">
        <f t="shared" si="4"/>
        <v>4.399999999999999</v>
      </c>
    </row>
    <row r="92" spans="1:20" ht="16.5" customHeight="1" thickBot="1" thickTop="1">
      <c r="A92" s="4">
        <v>9</v>
      </c>
      <c r="B92" s="4">
        <v>89</v>
      </c>
      <c r="C92" s="5" t="s">
        <v>359</v>
      </c>
      <c r="D92" s="12">
        <v>696</v>
      </c>
      <c r="E92" s="4" t="s">
        <v>299</v>
      </c>
      <c r="F92" s="13">
        <v>4</v>
      </c>
      <c r="G92" s="4" t="s">
        <v>41</v>
      </c>
      <c r="H92" s="4">
        <v>10</v>
      </c>
      <c r="I92" s="25" t="s">
        <v>341</v>
      </c>
      <c r="J92" s="27">
        <v>16.8</v>
      </c>
      <c r="K92" s="26">
        <v>10</v>
      </c>
      <c r="L92" s="4">
        <v>26</v>
      </c>
      <c r="M92" s="15" t="s">
        <v>363</v>
      </c>
      <c r="N92" s="15" t="s">
        <v>363</v>
      </c>
      <c r="O92" s="15" t="s">
        <v>363</v>
      </c>
      <c r="P92" s="15" t="s">
        <v>363</v>
      </c>
      <c r="Q92" s="28">
        <f t="shared" si="5"/>
        <v>36</v>
      </c>
      <c r="R92" s="30">
        <v>2</v>
      </c>
      <c r="S92" s="32">
        <f t="shared" si="3"/>
        <v>18</v>
      </c>
      <c r="T92" s="46">
        <f t="shared" si="4"/>
        <v>2.3999999999999986</v>
      </c>
    </row>
    <row r="93" spans="1:20" ht="16.5" customHeight="1" thickBot="1" thickTop="1">
      <c r="A93" s="4">
        <v>10</v>
      </c>
      <c r="B93" s="4">
        <v>92</v>
      </c>
      <c r="C93" s="5" t="s">
        <v>359</v>
      </c>
      <c r="D93" s="12">
        <v>525</v>
      </c>
      <c r="E93" s="4" t="s">
        <v>183</v>
      </c>
      <c r="F93" s="13">
        <v>5</v>
      </c>
      <c r="G93" s="4" t="s">
        <v>60</v>
      </c>
      <c r="H93" s="4">
        <v>5</v>
      </c>
      <c r="I93" s="25" t="s">
        <v>340</v>
      </c>
      <c r="J93" s="27">
        <v>8.9</v>
      </c>
      <c r="K93" s="26">
        <v>4</v>
      </c>
      <c r="L93" s="4">
        <v>7</v>
      </c>
      <c r="M93" s="15" t="s">
        <v>363</v>
      </c>
      <c r="N93" s="15" t="s">
        <v>363</v>
      </c>
      <c r="O93" s="15" t="s">
        <v>363</v>
      </c>
      <c r="P93" s="15" t="s">
        <v>363</v>
      </c>
      <c r="Q93" s="28">
        <f t="shared" si="5"/>
        <v>11</v>
      </c>
      <c r="R93" s="30">
        <v>2</v>
      </c>
      <c r="S93" s="32">
        <f t="shared" si="3"/>
        <v>5.5</v>
      </c>
      <c r="T93" s="46">
        <f t="shared" si="4"/>
        <v>-6.800000000000001</v>
      </c>
    </row>
    <row r="94" spans="1:20" ht="16.5" customHeight="1" thickBot="1" thickTop="1">
      <c r="A94" s="4">
        <v>11</v>
      </c>
      <c r="B94" s="4">
        <v>109</v>
      </c>
      <c r="C94" s="5" t="s">
        <v>359</v>
      </c>
      <c r="D94" s="12">
        <v>455</v>
      </c>
      <c r="E94" s="4" t="s">
        <v>293</v>
      </c>
      <c r="F94" s="13">
        <v>4</v>
      </c>
      <c r="G94" s="4" t="s">
        <v>5</v>
      </c>
      <c r="H94" s="4">
        <v>5</v>
      </c>
      <c r="I94" s="25" t="s">
        <v>341</v>
      </c>
      <c r="J94" s="27">
        <v>11.4</v>
      </c>
      <c r="K94" s="26">
        <v>1</v>
      </c>
      <c r="L94" s="15" t="s">
        <v>363</v>
      </c>
      <c r="M94" s="15" t="s">
        <v>363</v>
      </c>
      <c r="N94" s="15" t="s">
        <v>363</v>
      </c>
      <c r="O94" s="15" t="s">
        <v>363</v>
      </c>
      <c r="P94" s="15" t="s">
        <v>363</v>
      </c>
      <c r="Q94" s="28">
        <f t="shared" si="5"/>
        <v>1</v>
      </c>
      <c r="R94" s="30">
        <v>1</v>
      </c>
      <c r="S94" s="32">
        <f t="shared" si="3"/>
        <v>1</v>
      </c>
      <c r="T94" s="46">
        <f t="shared" si="4"/>
        <v>-10.4</v>
      </c>
    </row>
    <row r="95" spans="1:20" ht="16.5" customHeight="1" thickBot="1" thickTop="1">
      <c r="A95" s="4">
        <v>12</v>
      </c>
      <c r="B95" s="4">
        <v>112</v>
      </c>
      <c r="C95" s="5" t="s">
        <v>359</v>
      </c>
      <c r="D95" s="12">
        <v>487</v>
      </c>
      <c r="E95" s="4" t="s">
        <v>174</v>
      </c>
      <c r="F95" s="13">
        <v>10</v>
      </c>
      <c r="G95" s="4" t="s">
        <v>0</v>
      </c>
      <c r="H95" s="4">
        <v>5</v>
      </c>
      <c r="I95" s="25" t="s">
        <v>343</v>
      </c>
      <c r="J95" s="27">
        <v>12</v>
      </c>
      <c r="K95" s="26">
        <v>16</v>
      </c>
      <c r="L95" s="4">
        <v>11</v>
      </c>
      <c r="M95" s="15" t="s">
        <v>363</v>
      </c>
      <c r="N95" s="15" t="s">
        <v>363</v>
      </c>
      <c r="O95" s="15" t="s">
        <v>363</v>
      </c>
      <c r="P95" s="15" t="s">
        <v>363</v>
      </c>
      <c r="Q95" s="28">
        <f t="shared" si="5"/>
        <v>27</v>
      </c>
      <c r="R95" s="30">
        <v>2</v>
      </c>
      <c r="S95" s="32">
        <f t="shared" si="3"/>
        <v>13.5</v>
      </c>
      <c r="T95" s="46">
        <f t="shared" si="4"/>
        <v>3</v>
      </c>
    </row>
    <row r="96" spans="1:20" ht="16.5" customHeight="1" thickBot="1" thickTop="1">
      <c r="A96" s="4">
        <v>13</v>
      </c>
      <c r="B96" s="4">
        <v>129</v>
      </c>
      <c r="C96" s="5" t="s">
        <v>359</v>
      </c>
      <c r="D96" s="12">
        <v>219</v>
      </c>
      <c r="E96" s="4" t="s">
        <v>104</v>
      </c>
      <c r="F96" s="13">
        <v>4</v>
      </c>
      <c r="G96" s="4" t="s">
        <v>44</v>
      </c>
      <c r="H96" s="4">
        <v>3</v>
      </c>
      <c r="I96" s="25" t="s">
        <v>340</v>
      </c>
      <c r="J96" s="27">
        <v>6.9</v>
      </c>
      <c r="K96" s="26">
        <v>8</v>
      </c>
      <c r="L96" s="4">
        <v>8</v>
      </c>
      <c r="M96" s="15" t="s">
        <v>363</v>
      </c>
      <c r="N96" s="15" t="s">
        <v>363</v>
      </c>
      <c r="O96" s="15" t="s">
        <v>363</v>
      </c>
      <c r="P96" s="15" t="s">
        <v>363</v>
      </c>
      <c r="Q96" s="28">
        <f t="shared" si="5"/>
        <v>16</v>
      </c>
      <c r="R96" s="30">
        <v>2</v>
      </c>
      <c r="S96" s="32">
        <f t="shared" si="3"/>
        <v>8</v>
      </c>
      <c r="T96" s="46">
        <f t="shared" si="4"/>
        <v>2.1999999999999993</v>
      </c>
    </row>
    <row r="97" spans="1:20" ht="16.5" customHeight="1" thickBot="1" thickTop="1">
      <c r="A97" s="4">
        <v>14</v>
      </c>
      <c r="B97" s="4">
        <v>132</v>
      </c>
      <c r="C97" s="5" t="s">
        <v>359</v>
      </c>
      <c r="D97" s="12">
        <v>857</v>
      </c>
      <c r="E97" s="4" t="s">
        <v>335</v>
      </c>
      <c r="F97" s="13">
        <v>5</v>
      </c>
      <c r="G97" s="4" t="s">
        <v>46</v>
      </c>
      <c r="H97" s="4">
        <v>13</v>
      </c>
      <c r="I97" s="25" t="s">
        <v>340</v>
      </c>
      <c r="J97" s="27">
        <v>16.1</v>
      </c>
      <c r="K97" s="26">
        <v>9</v>
      </c>
      <c r="L97" s="15" t="s">
        <v>363</v>
      </c>
      <c r="M97" s="15" t="s">
        <v>363</v>
      </c>
      <c r="N97" s="15" t="s">
        <v>363</v>
      </c>
      <c r="O97" s="15" t="s">
        <v>363</v>
      </c>
      <c r="P97" s="15" t="s">
        <v>363</v>
      </c>
      <c r="Q97" s="28">
        <f t="shared" si="5"/>
        <v>9</v>
      </c>
      <c r="R97" s="30">
        <v>1</v>
      </c>
      <c r="S97" s="32">
        <f t="shared" si="3"/>
        <v>9</v>
      </c>
      <c r="T97" s="46">
        <f t="shared" si="4"/>
        <v>-7.100000000000001</v>
      </c>
    </row>
    <row r="98" spans="1:20" ht="16.5" customHeight="1" thickBot="1" thickTop="1">
      <c r="A98" s="4">
        <v>15</v>
      </c>
      <c r="B98" s="4">
        <v>149</v>
      </c>
      <c r="C98" s="5" t="s">
        <v>359</v>
      </c>
      <c r="D98" s="12">
        <v>502</v>
      </c>
      <c r="E98" s="4" t="s">
        <v>176</v>
      </c>
      <c r="F98" s="13">
        <v>4</v>
      </c>
      <c r="G98" s="4" t="s">
        <v>103</v>
      </c>
      <c r="H98" s="4">
        <v>7</v>
      </c>
      <c r="I98" s="25" t="s">
        <v>340</v>
      </c>
      <c r="J98" s="27">
        <v>13.8</v>
      </c>
      <c r="K98" s="26">
        <v>13</v>
      </c>
      <c r="L98" s="4">
        <v>10</v>
      </c>
      <c r="M98" s="15" t="s">
        <v>363</v>
      </c>
      <c r="N98" s="15" t="s">
        <v>363</v>
      </c>
      <c r="O98" s="15" t="s">
        <v>363</v>
      </c>
      <c r="P98" s="15" t="s">
        <v>363</v>
      </c>
      <c r="Q98" s="28">
        <f t="shared" si="5"/>
        <v>23</v>
      </c>
      <c r="R98" s="30">
        <v>2</v>
      </c>
      <c r="S98" s="32">
        <f t="shared" si="3"/>
        <v>11.5</v>
      </c>
      <c r="T98" s="46">
        <f t="shared" si="4"/>
        <v>-4.600000000000001</v>
      </c>
    </row>
    <row r="99" spans="1:20" ht="16.5" customHeight="1" thickBot="1" thickTop="1">
      <c r="A99" s="4">
        <v>16</v>
      </c>
      <c r="B99" s="4">
        <v>152</v>
      </c>
      <c r="C99" s="5" t="s">
        <v>359</v>
      </c>
      <c r="D99" s="12">
        <v>164</v>
      </c>
      <c r="E99" s="4" t="s">
        <v>93</v>
      </c>
      <c r="F99" s="13">
        <v>1</v>
      </c>
      <c r="G99" s="4" t="s">
        <v>52</v>
      </c>
      <c r="H99" s="4">
        <v>13</v>
      </c>
      <c r="I99" s="25" t="s">
        <v>342</v>
      </c>
      <c r="J99" s="27">
        <v>14.6</v>
      </c>
      <c r="K99" s="26">
        <v>0</v>
      </c>
      <c r="L99" s="15" t="s">
        <v>363</v>
      </c>
      <c r="M99" s="15" t="s">
        <v>363</v>
      </c>
      <c r="N99" s="15" t="s">
        <v>363</v>
      </c>
      <c r="O99" s="15" t="s">
        <v>363</v>
      </c>
      <c r="P99" s="15" t="s">
        <v>363</v>
      </c>
      <c r="Q99" s="28">
        <f t="shared" si="5"/>
        <v>0</v>
      </c>
      <c r="R99" s="30">
        <v>1</v>
      </c>
      <c r="S99" s="32">
        <f t="shared" si="3"/>
        <v>0</v>
      </c>
      <c r="T99" s="46">
        <f t="shared" si="4"/>
        <v>-14.6</v>
      </c>
    </row>
    <row r="100" spans="1:20" ht="16.5" customHeight="1" thickBot="1" thickTop="1">
      <c r="A100" s="4">
        <v>17</v>
      </c>
      <c r="B100" s="4">
        <v>169</v>
      </c>
      <c r="C100" s="5" t="s">
        <v>359</v>
      </c>
      <c r="D100" s="12">
        <v>698</v>
      </c>
      <c r="E100" s="4" t="s">
        <v>321</v>
      </c>
      <c r="F100" s="13">
        <v>0</v>
      </c>
      <c r="G100" s="4" t="s">
        <v>103</v>
      </c>
      <c r="H100" s="4">
        <v>7</v>
      </c>
      <c r="I100" s="25" t="s">
        <v>340</v>
      </c>
      <c r="J100" s="27">
        <v>11.7</v>
      </c>
      <c r="K100" s="26">
        <v>14</v>
      </c>
      <c r="L100" s="4">
        <v>8</v>
      </c>
      <c r="M100" s="15" t="s">
        <v>363</v>
      </c>
      <c r="N100" s="15" t="s">
        <v>363</v>
      </c>
      <c r="O100" s="15" t="s">
        <v>363</v>
      </c>
      <c r="P100" s="15" t="s">
        <v>363</v>
      </c>
      <c r="Q100" s="28">
        <f t="shared" si="5"/>
        <v>22</v>
      </c>
      <c r="R100" s="30">
        <v>2</v>
      </c>
      <c r="S100" s="32">
        <f t="shared" si="3"/>
        <v>11</v>
      </c>
      <c r="T100" s="46">
        <f t="shared" si="4"/>
        <v>-1.3999999999999986</v>
      </c>
    </row>
    <row r="101" spans="1:20" ht="16.5" customHeight="1" thickBot="1" thickTop="1">
      <c r="A101" s="4">
        <v>18</v>
      </c>
      <c r="B101" s="4">
        <v>172</v>
      </c>
      <c r="C101" s="5" t="s">
        <v>359</v>
      </c>
      <c r="D101" s="12">
        <v>580</v>
      </c>
      <c r="E101" s="4" t="s">
        <v>197</v>
      </c>
      <c r="F101" s="13">
        <v>50</v>
      </c>
      <c r="G101" s="4" t="s">
        <v>5</v>
      </c>
      <c r="H101" s="4">
        <v>5</v>
      </c>
      <c r="I101" s="25" t="s">
        <v>341</v>
      </c>
      <c r="J101" s="27">
        <v>9.2</v>
      </c>
      <c r="K101" s="26">
        <v>7</v>
      </c>
      <c r="L101" s="15" t="s">
        <v>363</v>
      </c>
      <c r="M101" s="15" t="s">
        <v>363</v>
      </c>
      <c r="N101" s="15" t="s">
        <v>363</v>
      </c>
      <c r="O101" s="15" t="s">
        <v>363</v>
      </c>
      <c r="P101" s="15" t="s">
        <v>363</v>
      </c>
      <c r="Q101" s="28">
        <f t="shared" si="5"/>
        <v>7</v>
      </c>
      <c r="R101" s="30">
        <v>1</v>
      </c>
      <c r="S101" s="32">
        <f t="shared" si="3"/>
        <v>7</v>
      </c>
      <c r="T101" s="46">
        <f t="shared" si="4"/>
        <v>-2.1999999999999993</v>
      </c>
    </row>
    <row r="102" spans="1:20" ht="16.5" customHeight="1" thickBot="1" thickTop="1">
      <c r="A102" s="4">
        <v>19</v>
      </c>
      <c r="B102" s="4">
        <v>189</v>
      </c>
      <c r="C102" s="5" t="s">
        <v>359</v>
      </c>
      <c r="D102" s="12">
        <v>468</v>
      </c>
      <c r="E102" s="4" t="s">
        <v>170</v>
      </c>
      <c r="F102" s="13">
        <v>15</v>
      </c>
      <c r="G102" s="4" t="s">
        <v>63</v>
      </c>
      <c r="H102" s="4">
        <v>12</v>
      </c>
      <c r="I102" s="25" t="s">
        <v>342</v>
      </c>
      <c r="J102" s="27">
        <v>10.6</v>
      </c>
      <c r="K102" s="26">
        <v>4</v>
      </c>
      <c r="L102" s="4">
        <v>8</v>
      </c>
      <c r="M102" s="15" t="s">
        <v>363</v>
      </c>
      <c r="N102" s="15" t="s">
        <v>363</v>
      </c>
      <c r="O102" s="15" t="s">
        <v>363</v>
      </c>
      <c r="P102" s="15" t="s">
        <v>363</v>
      </c>
      <c r="Q102" s="28">
        <f t="shared" si="5"/>
        <v>12</v>
      </c>
      <c r="R102" s="30">
        <v>2</v>
      </c>
      <c r="S102" s="32">
        <f t="shared" si="3"/>
        <v>6</v>
      </c>
      <c r="T102" s="46">
        <f t="shared" si="4"/>
        <v>-9.2</v>
      </c>
    </row>
    <row r="103" spans="1:20" ht="16.5" customHeight="1" thickBot="1" thickTop="1">
      <c r="A103" s="4">
        <v>20</v>
      </c>
      <c r="B103" s="4">
        <v>192</v>
      </c>
      <c r="C103" s="5" t="s">
        <v>359</v>
      </c>
      <c r="D103" s="12">
        <v>327</v>
      </c>
      <c r="E103" s="4" t="s">
        <v>131</v>
      </c>
      <c r="F103" s="13">
        <v>21</v>
      </c>
      <c r="G103" s="4" t="s">
        <v>9</v>
      </c>
      <c r="H103" s="4">
        <v>14</v>
      </c>
      <c r="I103" s="25" t="s">
        <v>341</v>
      </c>
      <c r="J103" s="27">
        <v>12.7</v>
      </c>
      <c r="K103" s="26">
        <v>12</v>
      </c>
      <c r="L103" s="15" t="s">
        <v>363</v>
      </c>
      <c r="M103" s="15" t="s">
        <v>363</v>
      </c>
      <c r="N103" s="15" t="s">
        <v>363</v>
      </c>
      <c r="O103" s="15" t="s">
        <v>363</v>
      </c>
      <c r="P103" s="15" t="s">
        <v>363</v>
      </c>
      <c r="Q103" s="28">
        <f t="shared" si="5"/>
        <v>12</v>
      </c>
      <c r="R103" s="30">
        <v>1</v>
      </c>
      <c r="S103" s="32">
        <f t="shared" si="3"/>
        <v>12</v>
      </c>
      <c r="T103" s="46">
        <f t="shared" si="4"/>
        <v>-0.6999999999999993</v>
      </c>
    </row>
    <row r="104" spans="1:20" ht="16.5" customHeight="1" thickBot="1" thickTop="1">
      <c r="A104" s="4">
        <v>21</v>
      </c>
      <c r="B104" s="4">
        <v>209</v>
      </c>
      <c r="C104" s="5" t="s">
        <v>359</v>
      </c>
      <c r="D104" s="12">
        <v>238</v>
      </c>
      <c r="E104" s="4" t="s">
        <v>110</v>
      </c>
      <c r="F104" s="13">
        <v>5</v>
      </c>
      <c r="G104" s="4" t="s">
        <v>31</v>
      </c>
      <c r="H104" s="4">
        <v>10</v>
      </c>
      <c r="I104" s="25" t="s">
        <v>342</v>
      </c>
      <c r="J104" s="27">
        <v>10.1</v>
      </c>
      <c r="K104" s="26">
        <v>14</v>
      </c>
      <c r="L104" s="4">
        <v>0</v>
      </c>
      <c r="M104" s="4">
        <v>2</v>
      </c>
      <c r="N104" s="15" t="s">
        <v>363</v>
      </c>
      <c r="O104" s="15" t="s">
        <v>363</v>
      </c>
      <c r="P104" s="15" t="s">
        <v>363</v>
      </c>
      <c r="Q104" s="28">
        <f>SUM(K104:M104)</f>
        <v>16</v>
      </c>
      <c r="R104" s="30">
        <v>3</v>
      </c>
      <c r="S104" s="32">
        <f t="shared" si="3"/>
        <v>5.333333333333333</v>
      </c>
      <c r="T104" s="46">
        <f t="shared" si="4"/>
        <v>-14.299999999999997</v>
      </c>
    </row>
    <row r="105" spans="1:20" ht="16.5" customHeight="1" thickBot="1" thickTop="1">
      <c r="A105" s="4">
        <v>22</v>
      </c>
      <c r="B105" s="4">
        <v>212</v>
      </c>
      <c r="C105" s="5" t="s">
        <v>359</v>
      </c>
      <c r="D105" s="12">
        <v>9</v>
      </c>
      <c r="E105" s="4" t="s">
        <v>10</v>
      </c>
      <c r="F105" s="13">
        <v>35</v>
      </c>
      <c r="G105" s="4" t="s">
        <v>362</v>
      </c>
      <c r="H105" s="4">
        <v>8</v>
      </c>
      <c r="I105" s="25" t="s">
        <v>343</v>
      </c>
      <c r="J105" s="27">
        <v>9.7</v>
      </c>
      <c r="K105" s="26">
        <v>6</v>
      </c>
      <c r="L105" s="15" t="s">
        <v>363</v>
      </c>
      <c r="M105" s="15" t="s">
        <v>363</v>
      </c>
      <c r="N105" s="15" t="s">
        <v>363</v>
      </c>
      <c r="O105" s="15" t="s">
        <v>363</v>
      </c>
      <c r="P105" s="15" t="s">
        <v>363</v>
      </c>
      <c r="Q105" s="28">
        <f>K105+L105</f>
        <v>6</v>
      </c>
      <c r="R105" s="30">
        <v>1</v>
      </c>
      <c r="S105" s="32">
        <f t="shared" si="3"/>
        <v>6</v>
      </c>
      <c r="T105" s="46">
        <f t="shared" si="4"/>
        <v>-3.6999999999999993</v>
      </c>
    </row>
    <row r="106" spans="1:20" ht="16.5" customHeight="1" thickBot="1" thickTop="1">
      <c r="A106" s="4">
        <v>23</v>
      </c>
      <c r="B106" s="4">
        <v>229</v>
      </c>
      <c r="C106" s="5" t="s">
        <v>359</v>
      </c>
      <c r="D106" s="12">
        <v>847</v>
      </c>
      <c r="E106" s="4" t="s">
        <v>263</v>
      </c>
      <c r="F106" s="13">
        <v>3</v>
      </c>
      <c r="G106" s="4" t="s">
        <v>99</v>
      </c>
      <c r="H106" s="4">
        <v>13</v>
      </c>
      <c r="I106" s="25" t="s">
        <v>341</v>
      </c>
      <c r="J106" s="27">
        <v>12.1</v>
      </c>
      <c r="K106" s="26">
        <v>11</v>
      </c>
      <c r="L106" s="4">
        <v>21</v>
      </c>
      <c r="M106" s="4">
        <v>26</v>
      </c>
      <c r="N106" s="15" t="s">
        <v>363</v>
      </c>
      <c r="O106" s="15" t="s">
        <v>363</v>
      </c>
      <c r="P106" s="15" t="s">
        <v>363</v>
      </c>
      <c r="Q106" s="28">
        <f>SUM(K106:M106)</f>
        <v>58</v>
      </c>
      <c r="R106" s="30">
        <v>3</v>
      </c>
      <c r="S106" s="32">
        <f t="shared" si="3"/>
        <v>19.333333333333332</v>
      </c>
      <c r="T106" s="46">
        <f t="shared" si="4"/>
        <v>21.700000000000003</v>
      </c>
    </row>
    <row r="107" spans="1:20" ht="16.5" customHeight="1" thickBot="1" thickTop="1">
      <c r="A107" s="4">
        <v>24</v>
      </c>
      <c r="B107" s="4">
        <v>232</v>
      </c>
      <c r="C107" s="5" t="s">
        <v>359</v>
      </c>
      <c r="D107" s="12">
        <v>353</v>
      </c>
      <c r="E107" s="4" t="s">
        <v>139</v>
      </c>
      <c r="F107" s="13">
        <v>1</v>
      </c>
      <c r="G107" s="4" t="s">
        <v>45</v>
      </c>
      <c r="H107" s="4">
        <v>16</v>
      </c>
      <c r="I107" s="25" t="s">
        <v>343</v>
      </c>
      <c r="J107" s="27">
        <v>17</v>
      </c>
      <c r="K107" s="26">
        <v>17</v>
      </c>
      <c r="L107" s="15" t="s">
        <v>363</v>
      </c>
      <c r="M107" s="15" t="s">
        <v>363</v>
      </c>
      <c r="N107" s="15" t="s">
        <v>363</v>
      </c>
      <c r="O107" s="15" t="s">
        <v>363</v>
      </c>
      <c r="P107" s="15" t="s">
        <v>363</v>
      </c>
      <c r="Q107" s="28">
        <f>K107+L107</f>
        <v>17</v>
      </c>
      <c r="R107" s="30">
        <v>1</v>
      </c>
      <c r="S107" s="32">
        <f t="shared" si="3"/>
        <v>17</v>
      </c>
      <c r="T107" s="46">
        <f t="shared" si="4"/>
        <v>0</v>
      </c>
    </row>
    <row r="108" spans="1:20" ht="16.5" customHeight="1" thickBot="1" thickTop="1">
      <c r="A108" s="4">
        <v>25</v>
      </c>
      <c r="B108" s="4">
        <v>249</v>
      </c>
      <c r="C108" s="5" t="s">
        <v>359</v>
      </c>
      <c r="D108" s="12">
        <v>352</v>
      </c>
      <c r="E108" s="4" t="s">
        <v>138</v>
      </c>
      <c r="F108" s="13">
        <v>13</v>
      </c>
      <c r="G108" s="4" t="s">
        <v>0</v>
      </c>
      <c r="H108" s="4">
        <v>5</v>
      </c>
      <c r="I108" s="25" t="s">
        <v>343</v>
      </c>
      <c r="J108" s="27">
        <v>6.9</v>
      </c>
      <c r="K108" s="26">
        <v>5</v>
      </c>
      <c r="L108" s="4">
        <v>4</v>
      </c>
      <c r="M108" s="15" t="s">
        <v>363</v>
      </c>
      <c r="N108" s="15" t="s">
        <v>363</v>
      </c>
      <c r="O108" s="15" t="s">
        <v>363</v>
      </c>
      <c r="P108" s="15" t="s">
        <v>363</v>
      </c>
      <c r="Q108" s="28">
        <f>K108+L108</f>
        <v>9</v>
      </c>
      <c r="R108" s="30">
        <v>2</v>
      </c>
      <c r="S108" s="32">
        <f t="shared" si="3"/>
        <v>4.5</v>
      </c>
      <c r="T108" s="46">
        <f t="shared" si="4"/>
        <v>-4.800000000000001</v>
      </c>
    </row>
    <row r="109" spans="1:20" ht="16.5" customHeight="1" thickBot="1" thickTop="1">
      <c r="A109" s="4">
        <v>26</v>
      </c>
      <c r="B109" s="4">
        <v>252</v>
      </c>
      <c r="C109" s="5" t="s">
        <v>359</v>
      </c>
      <c r="D109" s="12">
        <v>5</v>
      </c>
      <c r="E109" s="4" t="s">
        <v>4</v>
      </c>
      <c r="F109" s="13">
        <v>22</v>
      </c>
      <c r="G109" s="4" t="s">
        <v>5</v>
      </c>
      <c r="H109" s="4">
        <v>5</v>
      </c>
      <c r="I109" s="25" t="s">
        <v>341</v>
      </c>
      <c r="J109" s="27">
        <v>6.7</v>
      </c>
      <c r="K109" s="26">
        <v>0</v>
      </c>
      <c r="L109" s="15" t="s">
        <v>363</v>
      </c>
      <c r="M109" s="15" t="s">
        <v>363</v>
      </c>
      <c r="N109" s="15" t="s">
        <v>363</v>
      </c>
      <c r="O109" s="15" t="s">
        <v>363</v>
      </c>
      <c r="P109" s="15" t="s">
        <v>363</v>
      </c>
      <c r="Q109" s="28">
        <f>K109+L109</f>
        <v>0</v>
      </c>
      <c r="R109" s="30">
        <v>1</v>
      </c>
      <c r="S109" s="32">
        <f t="shared" si="3"/>
        <v>0</v>
      </c>
      <c r="T109" s="46">
        <f t="shared" si="4"/>
        <v>-6.7</v>
      </c>
    </row>
    <row r="110" spans="1:20" ht="16.5" customHeight="1" thickBot="1" thickTop="1">
      <c r="A110" s="4">
        <v>27</v>
      </c>
      <c r="B110" s="4">
        <v>269</v>
      </c>
      <c r="C110" s="5" t="s">
        <v>359</v>
      </c>
      <c r="D110" s="12">
        <v>667</v>
      </c>
      <c r="E110" s="4" t="s">
        <v>218</v>
      </c>
      <c r="F110" s="13">
        <v>25</v>
      </c>
      <c r="G110" s="4" t="s">
        <v>17</v>
      </c>
      <c r="H110" s="4">
        <v>1</v>
      </c>
      <c r="I110" s="25" t="s">
        <v>340</v>
      </c>
      <c r="J110" s="27">
        <v>2.6</v>
      </c>
      <c r="K110" s="26">
        <v>6</v>
      </c>
      <c r="L110" s="4">
        <v>8</v>
      </c>
      <c r="M110" s="4">
        <v>0</v>
      </c>
      <c r="N110" s="4">
        <v>6</v>
      </c>
      <c r="O110" s="15" t="s">
        <v>363</v>
      </c>
      <c r="P110" s="15" t="s">
        <v>363</v>
      </c>
      <c r="Q110" s="28">
        <f>SUM(K110:N110)</f>
        <v>20</v>
      </c>
      <c r="R110" s="30">
        <v>4</v>
      </c>
      <c r="S110" s="32">
        <f t="shared" si="3"/>
        <v>5</v>
      </c>
      <c r="T110" s="46">
        <f t="shared" si="4"/>
        <v>9.6</v>
      </c>
    </row>
    <row r="111" spans="1:20" ht="16.5" customHeight="1" thickBot="1" thickTop="1">
      <c r="A111" s="4">
        <v>28</v>
      </c>
      <c r="B111" s="4">
        <v>272</v>
      </c>
      <c r="C111" s="5" t="s">
        <v>359</v>
      </c>
      <c r="D111" s="12">
        <v>555</v>
      </c>
      <c r="E111" s="4" t="s">
        <v>191</v>
      </c>
      <c r="F111" s="13">
        <v>40</v>
      </c>
      <c r="G111" s="4" t="s">
        <v>46</v>
      </c>
      <c r="H111" s="4">
        <v>13</v>
      </c>
      <c r="I111" s="25" t="s">
        <v>340</v>
      </c>
      <c r="J111" s="27">
        <v>10.4</v>
      </c>
      <c r="K111" s="26">
        <v>5</v>
      </c>
      <c r="L111" s="15" t="s">
        <v>363</v>
      </c>
      <c r="M111" s="15" t="s">
        <v>363</v>
      </c>
      <c r="N111" s="15" t="s">
        <v>363</v>
      </c>
      <c r="O111" s="15" t="s">
        <v>363</v>
      </c>
      <c r="P111" s="15" t="s">
        <v>363</v>
      </c>
      <c r="Q111" s="28">
        <f>K111+L111</f>
        <v>5</v>
      </c>
      <c r="R111" s="30">
        <v>1</v>
      </c>
      <c r="S111" s="32">
        <f t="shared" si="3"/>
        <v>5</v>
      </c>
      <c r="T111" s="46">
        <f t="shared" si="4"/>
        <v>-5.4</v>
      </c>
    </row>
    <row r="112" spans="1:22" ht="16.5" customHeight="1" thickBot="1" thickTop="1">
      <c r="A112" s="4">
        <v>1</v>
      </c>
      <c r="B112" s="4">
        <v>9</v>
      </c>
      <c r="C112" s="5" t="s">
        <v>359</v>
      </c>
      <c r="D112" s="12">
        <v>784</v>
      </c>
      <c r="E112" s="4" t="s">
        <v>244</v>
      </c>
      <c r="F112" s="13">
        <v>3</v>
      </c>
      <c r="G112" s="4" t="s">
        <v>39</v>
      </c>
      <c r="H112" s="4">
        <v>1</v>
      </c>
      <c r="I112" s="25" t="s">
        <v>342</v>
      </c>
      <c r="J112" s="27">
        <v>12.3</v>
      </c>
      <c r="K112" s="26">
        <v>22</v>
      </c>
      <c r="L112" s="4">
        <v>8</v>
      </c>
      <c r="M112" s="4">
        <v>12</v>
      </c>
      <c r="N112" s="4">
        <v>12</v>
      </c>
      <c r="O112" s="4">
        <v>6</v>
      </c>
      <c r="P112" s="4"/>
      <c r="Q112" s="28">
        <f>SUM(K112:O112)</f>
        <v>60</v>
      </c>
      <c r="R112" s="30">
        <v>5</v>
      </c>
      <c r="S112" s="32">
        <f t="shared" si="3"/>
        <v>12</v>
      </c>
      <c r="T112" s="46">
        <f t="shared" si="4"/>
        <v>-1.5</v>
      </c>
      <c r="V112">
        <f>+J112</f>
        <v>12.3</v>
      </c>
    </row>
    <row r="113" spans="1:22" ht="16.5" customHeight="1" thickBot="1" thickTop="1">
      <c r="A113" s="4">
        <v>2</v>
      </c>
      <c r="B113" s="4">
        <v>12</v>
      </c>
      <c r="C113" s="5" t="s">
        <v>359</v>
      </c>
      <c r="D113" s="12">
        <v>838</v>
      </c>
      <c r="E113" s="4" t="s">
        <v>328</v>
      </c>
      <c r="F113" s="13">
        <v>10</v>
      </c>
      <c r="G113" s="4" t="s">
        <v>92</v>
      </c>
      <c r="H113" s="4">
        <v>2</v>
      </c>
      <c r="I113" s="25" t="s">
        <v>341</v>
      </c>
      <c r="J113" s="27">
        <v>17.2</v>
      </c>
      <c r="K113" s="26">
        <v>10</v>
      </c>
      <c r="L113" s="4">
        <v>10</v>
      </c>
      <c r="M113" s="4">
        <v>6</v>
      </c>
      <c r="N113" s="4">
        <v>22</v>
      </c>
      <c r="O113" s="4">
        <v>10</v>
      </c>
      <c r="P113" s="4"/>
      <c r="Q113" s="28">
        <f>SUM(K113:O113)</f>
        <v>58</v>
      </c>
      <c r="R113" s="30">
        <v>5</v>
      </c>
      <c r="S113" s="32">
        <f t="shared" si="3"/>
        <v>11.6</v>
      </c>
      <c r="T113" s="46">
        <f t="shared" si="4"/>
        <v>-28</v>
      </c>
      <c r="V113">
        <f>+J113</f>
        <v>17.2</v>
      </c>
    </row>
    <row r="114" spans="1:23" ht="16.5" customHeight="1" thickBot="1" thickTop="1">
      <c r="A114" s="4">
        <v>4</v>
      </c>
      <c r="B114" s="4">
        <v>32</v>
      </c>
      <c r="C114" s="5" t="s">
        <v>359</v>
      </c>
      <c r="D114" s="12">
        <v>549</v>
      </c>
      <c r="E114" s="4" t="s">
        <v>190</v>
      </c>
      <c r="F114" s="13">
        <v>25</v>
      </c>
      <c r="G114" s="4" t="s">
        <v>39</v>
      </c>
      <c r="H114" s="4">
        <v>1</v>
      </c>
      <c r="I114" s="25" t="s">
        <v>342</v>
      </c>
      <c r="J114" s="27">
        <v>9.8</v>
      </c>
      <c r="K114" s="26">
        <v>12</v>
      </c>
      <c r="L114" s="4">
        <v>24</v>
      </c>
      <c r="M114" s="4">
        <v>14</v>
      </c>
      <c r="N114" s="4">
        <v>8</v>
      </c>
      <c r="O114" s="4">
        <v>8</v>
      </c>
      <c r="P114" s="4"/>
      <c r="Q114" s="28">
        <f>SUM(K114:O114)</f>
        <v>66</v>
      </c>
      <c r="R114" s="30">
        <v>5</v>
      </c>
      <c r="S114" s="32">
        <f t="shared" si="3"/>
        <v>13.2</v>
      </c>
      <c r="T114" s="46">
        <f t="shared" si="4"/>
        <v>17</v>
      </c>
      <c r="V114">
        <f>+J114</f>
        <v>9.8</v>
      </c>
      <c r="W114">
        <f>SUM(V112:V114)</f>
        <v>39.3</v>
      </c>
    </row>
    <row r="115" spans="1:20" ht="16.5" customHeight="1" thickBot="1" thickTop="1">
      <c r="A115" s="4">
        <v>1</v>
      </c>
      <c r="B115" s="4">
        <v>1</v>
      </c>
      <c r="C115" s="5" t="s">
        <v>351</v>
      </c>
      <c r="D115" s="12">
        <v>317</v>
      </c>
      <c r="E115" s="4" t="s">
        <v>129</v>
      </c>
      <c r="F115" s="13">
        <v>40</v>
      </c>
      <c r="G115" s="4" t="s">
        <v>101</v>
      </c>
      <c r="H115" s="4">
        <v>1</v>
      </c>
      <c r="I115" s="25" t="s">
        <v>341</v>
      </c>
      <c r="J115" s="27">
        <v>17.4</v>
      </c>
      <c r="K115" s="26">
        <v>14</v>
      </c>
      <c r="L115" s="4">
        <v>17</v>
      </c>
      <c r="M115" s="4">
        <v>12</v>
      </c>
      <c r="N115" s="4">
        <v>13</v>
      </c>
      <c r="O115" s="15" t="s">
        <v>363</v>
      </c>
      <c r="P115" s="15" t="s">
        <v>363</v>
      </c>
      <c r="Q115" s="28">
        <f>SUM(K115:N115)</f>
        <v>56</v>
      </c>
      <c r="R115" s="30">
        <v>4</v>
      </c>
      <c r="S115" s="32">
        <f t="shared" si="3"/>
        <v>14</v>
      </c>
      <c r="T115" s="46">
        <f t="shared" si="4"/>
        <v>-13.599999999999994</v>
      </c>
    </row>
    <row r="116" spans="1:20" ht="16.5" customHeight="1" thickBot="1" thickTop="1">
      <c r="A116" s="4">
        <v>2</v>
      </c>
      <c r="B116" s="4">
        <v>20</v>
      </c>
      <c r="C116" s="5" t="s">
        <v>351</v>
      </c>
      <c r="D116" s="12">
        <v>646</v>
      </c>
      <c r="E116" s="4" t="s">
        <v>212</v>
      </c>
      <c r="F116" s="13">
        <v>1</v>
      </c>
      <c r="G116" s="4" t="s">
        <v>2</v>
      </c>
      <c r="H116" s="4">
        <v>3</v>
      </c>
      <c r="I116" s="25" t="s">
        <v>342</v>
      </c>
      <c r="J116" s="27">
        <v>13.1</v>
      </c>
      <c r="K116" s="26">
        <v>2</v>
      </c>
      <c r="L116" s="4">
        <v>7</v>
      </c>
      <c r="M116" s="4">
        <v>14</v>
      </c>
      <c r="N116" s="4">
        <v>17</v>
      </c>
      <c r="O116" s="15" t="s">
        <v>363</v>
      </c>
      <c r="P116" s="15" t="s">
        <v>363</v>
      </c>
      <c r="Q116" s="28">
        <f>SUM(K116:N116)</f>
        <v>40</v>
      </c>
      <c r="R116" s="30">
        <v>4</v>
      </c>
      <c r="S116" s="32">
        <f t="shared" si="3"/>
        <v>10</v>
      </c>
      <c r="T116" s="46">
        <f t="shared" si="4"/>
        <v>-12.399999999999999</v>
      </c>
    </row>
    <row r="117" spans="1:20" ht="16.5" customHeight="1" thickBot="1" thickTop="1">
      <c r="A117" s="4">
        <v>3</v>
      </c>
      <c r="B117" s="4">
        <v>21</v>
      </c>
      <c r="C117" s="5" t="s">
        <v>351</v>
      </c>
      <c r="D117" s="12">
        <v>658</v>
      </c>
      <c r="E117" s="4" t="s">
        <v>273</v>
      </c>
      <c r="F117" s="13">
        <v>4</v>
      </c>
      <c r="G117" s="4" t="s">
        <v>2</v>
      </c>
      <c r="H117" s="4">
        <v>3</v>
      </c>
      <c r="I117" s="25" t="s">
        <v>342</v>
      </c>
      <c r="J117" s="27">
        <v>12.1</v>
      </c>
      <c r="K117" s="26">
        <v>4</v>
      </c>
      <c r="L117" s="4">
        <v>7</v>
      </c>
      <c r="M117" s="4">
        <v>20</v>
      </c>
      <c r="N117" s="4">
        <v>22</v>
      </c>
      <c r="O117" s="15" t="s">
        <v>363</v>
      </c>
      <c r="P117" s="15" t="s">
        <v>363</v>
      </c>
      <c r="Q117" s="28">
        <f>SUM(K117:N117)</f>
        <v>53</v>
      </c>
      <c r="R117" s="30">
        <v>4</v>
      </c>
      <c r="S117" s="32">
        <f t="shared" si="3"/>
        <v>13.25</v>
      </c>
      <c r="T117" s="46">
        <f t="shared" si="4"/>
        <v>4.600000000000001</v>
      </c>
    </row>
    <row r="118" spans="1:20" ht="16.5" customHeight="1" thickBot="1" thickTop="1">
      <c r="A118" s="4">
        <v>4</v>
      </c>
      <c r="B118" s="4">
        <v>40</v>
      </c>
      <c r="C118" s="5" t="s">
        <v>351</v>
      </c>
      <c r="D118" s="12">
        <v>677</v>
      </c>
      <c r="E118" s="4" t="s">
        <v>220</v>
      </c>
      <c r="F118" s="13">
        <v>35</v>
      </c>
      <c r="G118" s="4" t="s">
        <v>101</v>
      </c>
      <c r="H118" s="4">
        <v>1</v>
      </c>
      <c r="I118" s="25" t="s">
        <v>341</v>
      </c>
      <c r="J118" s="27">
        <v>8.6</v>
      </c>
      <c r="K118" s="26">
        <v>7</v>
      </c>
      <c r="L118" s="4">
        <v>13</v>
      </c>
      <c r="M118" s="4">
        <v>17</v>
      </c>
      <c r="N118" s="4">
        <v>5</v>
      </c>
      <c r="O118" s="15" t="s">
        <v>363</v>
      </c>
      <c r="P118" s="15" t="s">
        <v>363</v>
      </c>
      <c r="Q118" s="28">
        <f>SUM(K118:N118)</f>
        <v>42</v>
      </c>
      <c r="R118" s="30">
        <v>4</v>
      </c>
      <c r="S118" s="32">
        <f t="shared" si="3"/>
        <v>10.5</v>
      </c>
      <c r="T118" s="46">
        <f t="shared" si="4"/>
        <v>7.600000000000001</v>
      </c>
    </row>
    <row r="119" spans="1:20" ht="16.5" customHeight="1" thickBot="1" thickTop="1">
      <c r="A119" s="4">
        <v>5</v>
      </c>
      <c r="B119" s="4">
        <v>41</v>
      </c>
      <c r="C119" s="5" t="s">
        <v>351</v>
      </c>
      <c r="D119" s="12">
        <v>650</v>
      </c>
      <c r="E119" s="4" t="s">
        <v>213</v>
      </c>
      <c r="F119" s="13">
        <v>1</v>
      </c>
      <c r="G119" s="4" t="s">
        <v>148</v>
      </c>
      <c r="H119" s="4">
        <v>2</v>
      </c>
      <c r="I119" s="25" t="s">
        <v>343</v>
      </c>
      <c r="J119" s="27">
        <v>9.6</v>
      </c>
      <c r="K119" s="26">
        <v>20</v>
      </c>
      <c r="L119" s="15" t="s">
        <v>363</v>
      </c>
      <c r="M119" s="15" t="s">
        <v>363</v>
      </c>
      <c r="N119" s="15" t="s">
        <v>363</v>
      </c>
      <c r="O119" s="15" t="s">
        <v>363</v>
      </c>
      <c r="P119" s="15" t="s">
        <v>363</v>
      </c>
      <c r="Q119" s="28">
        <f>K119+L119</f>
        <v>20</v>
      </c>
      <c r="R119" s="30">
        <v>1</v>
      </c>
      <c r="S119" s="32">
        <f t="shared" si="3"/>
        <v>20</v>
      </c>
      <c r="T119" s="46">
        <f t="shared" si="4"/>
        <v>10.4</v>
      </c>
    </row>
    <row r="120" spans="1:20" ht="16.5" customHeight="1" thickBot="1" thickTop="1">
      <c r="A120" s="4">
        <v>6</v>
      </c>
      <c r="B120" s="4">
        <v>60</v>
      </c>
      <c r="C120" s="5" t="s">
        <v>351</v>
      </c>
      <c r="D120" s="12">
        <v>237</v>
      </c>
      <c r="E120" s="4" t="s">
        <v>109</v>
      </c>
      <c r="F120" s="13">
        <v>1</v>
      </c>
      <c r="G120" s="4" t="s">
        <v>101</v>
      </c>
      <c r="H120" s="4">
        <v>1</v>
      </c>
      <c r="I120" s="25" t="s">
        <v>341</v>
      </c>
      <c r="J120" s="27">
        <v>7.5</v>
      </c>
      <c r="K120" s="26">
        <v>0</v>
      </c>
      <c r="L120" s="4">
        <v>0</v>
      </c>
      <c r="M120" s="4">
        <v>0</v>
      </c>
      <c r="N120" s="4">
        <v>0</v>
      </c>
      <c r="O120" s="15" t="s">
        <v>363</v>
      </c>
      <c r="P120" s="15" t="s">
        <v>363</v>
      </c>
      <c r="Q120" s="28">
        <f>SUM(K120:N120)</f>
        <v>0</v>
      </c>
      <c r="R120" s="30">
        <v>4</v>
      </c>
      <c r="S120" s="32">
        <f t="shared" si="3"/>
        <v>0</v>
      </c>
      <c r="T120" s="46">
        <f t="shared" si="4"/>
        <v>-30</v>
      </c>
    </row>
    <row r="121" spans="1:20" ht="16.5" customHeight="1" thickBot="1" thickTop="1">
      <c r="A121" s="4">
        <v>7</v>
      </c>
      <c r="B121" s="4">
        <v>61</v>
      </c>
      <c r="C121" s="5" t="s">
        <v>351</v>
      </c>
      <c r="D121" s="12">
        <v>734</v>
      </c>
      <c r="E121" s="4" t="s">
        <v>233</v>
      </c>
      <c r="F121" s="13">
        <v>23</v>
      </c>
      <c r="G121" s="4" t="s">
        <v>22</v>
      </c>
      <c r="H121" s="4">
        <v>6</v>
      </c>
      <c r="I121" s="25" t="s">
        <v>340</v>
      </c>
      <c r="J121" s="27">
        <v>14.6</v>
      </c>
      <c r="K121" s="26">
        <v>8</v>
      </c>
      <c r="L121" s="4">
        <v>18</v>
      </c>
      <c r="M121" s="4">
        <v>15</v>
      </c>
      <c r="N121" s="15" t="s">
        <v>363</v>
      </c>
      <c r="O121" s="15" t="s">
        <v>363</v>
      </c>
      <c r="P121" s="15" t="s">
        <v>363</v>
      </c>
      <c r="Q121" s="28">
        <f>SUM(K121:M121)</f>
        <v>41</v>
      </c>
      <c r="R121" s="30">
        <v>3</v>
      </c>
      <c r="S121" s="32">
        <f t="shared" si="3"/>
        <v>13.666666666666666</v>
      </c>
      <c r="T121" s="46">
        <f t="shared" si="4"/>
        <v>-2.799999999999997</v>
      </c>
    </row>
    <row r="122" spans="1:20" ht="16.5" customHeight="1" thickBot="1" thickTop="1">
      <c r="A122" s="4">
        <v>8</v>
      </c>
      <c r="B122" s="4">
        <v>80</v>
      </c>
      <c r="C122" s="5" t="s">
        <v>351</v>
      </c>
      <c r="D122" s="12">
        <v>165</v>
      </c>
      <c r="E122" s="4" t="s">
        <v>94</v>
      </c>
      <c r="F122" s="13">
        <v>2</v>
      </c>
      <c r="G122" s="4" t="s">
        <v>49</v>
      </c>
      <c r="H122" s="4">
        <v>4</v>
      </c>
      <c r="I122" s="25" t="s">
        <v>342</v>
      </c>
      <c r="J122" s="27">
        <v>11.8</v>
      </c>
      <c r="K122" s="26">
        <v>14</v>
      </c>
      <c r="L122" s="4">
        <v>16</v>
      </c>
      <c r="M122" s="4">
        <v>27</v>
      </c>
      <c r="N122" s="15" t="s">
        <v>363</v>
      </c>
      <c r="O122" s="15" t="s">
        <v>363</v>
      </c>
      <c r="P122" s="15" t="s">
        <v>363</v>
      </c>
      <c r="Q122" s="28">
        <f>SUM(K122:M122)</f>
        <v>57</v>
      </c>
      <c r="R122" s="30">
        <v>3</v>
      </c>
      <c r="S122" s="32">
        <f t="shared" si="3"/>
        <v>19</v>
      </c>
      <c r="T122" s="46">
        <f t="shared" si="4"/>
        <v>21.599999999999994</v>
      </c>
    </row>
    <row r="123" spans="1:20" ht="16.5" customHeight="1" thickBot="1" thickTop="1">
      <c r="A123" s="4">
        <v>9</v>
      </c>
      <c r="B123" s="4">
        <v>81</v>
      </c>
      <c r="C123" s="5" t="s">
        <v>351</v>
      </c>
      <c r="D123" s="12">
        <v>394</v>
      </c>
      <c r="E123" s="4" t="s">
        <v>152</v>
      </c>
      <c r="F123" s="13">
        <v>3</v>
      </c>
      <c r="G123" s="4" t="s">
        <v>25</v>
      </c>
      <c r="H123" s="4">
        <v>9</v>
      </c>
      <c r="I123" s="25" t="s">
        <v>342</v>
      </c>
      <c r="J123" s="27">
        <v>17.6</v>
      </c>
      <c r="K123" s="26">
        <v>19</v>
      </c>
      <c r="L123" s="15" t="s">
        <v>363</v>
      </c>
      <c r="M123" s="15" t="s">
        <v>363</v>
      </c>
      <c r="N123" s="15" t="s">
        <v>363</v>
      </c>
      <c r="O123" s="15" t="s">
        <v>363</v>
      </c>
      <c r="P123" s="15" t="s">
        <v>363</v>
      </c>
      <c r="Q123" s="28">
        <f>K123+L123</f>
        <v>19</v>
      </c>
      <c r="R123" s="30">
        <v>1</v>
      </c>
      <c r="S123" s="32">
        <f t="shared" si="3"/>
        <v>19</v>
      </c>
      <c r="T123" s="46">
        <f t="shared" si="4"/>
        <v>1.3999999999999986</v>
      </c>
    </row>
    <row r="124" spans="1:20" ht="16.5" customHeight="1" thickBot="1" thickTop="1">
      <c r="A124" s="4">
        <v>10</v>
      </c>
      <c r="B124" s="4">
        <v>100</v>
      </c>
      <c r="C124" s="5" t="s">
        <v>351</v>
      </c>
      <c r="D124" s="12">
        <v>842</v>
      </c>
      <c r="E124" s="4" t="s">
        <v>262</v>
      </c>
      <c r="F124" s="13">
        <v>4</v>
      </c>
      <c r="G124" s="4" t="s">
        <v>49</v>
      </c>
      <c r="H124" s="4">
        <v>4</v>
      </c>
      <c r="I124" s="25" t="s">
        <v>342</v>
      </c>
      <c r="J124" s="27">
        <v>11.2</v>
      </c>
      <c r="K124" s="26">
        <v>6</v>
      </c>
      <c r="L124" s="4">
        <v>9</v>
      </c>
      <c r="M124" s="4">
        <v>15</v>
      </c>
      <c r="N124" s="15" t="s">
        <v>363</v>
      </c>
      <c r="O124" s="15" t="s">
        <v>363</v>
      </c>
      <c r="P124" s="15" t="s">
        <v>363</v>
      </c>
      <c r="Q124" s="28">
        <f>SUM(K124:M124)</f>
        <v>30</v>
      </c>
      <c r="R124" s="30">
        <v>3</v>
      </c>
      <c r="S124" s="32">
        <f t="shared" si="3"/>
        <v>10</v>
      </c>
      <c r="T124" s="46">
        <f t="shared" si="4"/>
        <v>-3.5999999999999943</v>
      </c>
    </row>
    <row r="125" spans="1:20" ht="16.5" customHeight="1" thickBot="1" thickTop="1">
      <c r="A125" s="4">
        <v>11</v>
      </c>
      <c r="B125" s="4">
        <v>101</v>
      </c>
      <c r="C125" s="5" t="s">
        <v>351</v>
      </c>
      <c r="D125" s="12">
        <v>711</v>
      </c>
      <c r="E125" s="4" t="s">
        <v>225</v>
      </c>
      <c r="F125" s="13">
        <v>2</v>
      </c>
      <c r="G125" s="4" t="s">
        <v>35</v>
      </c>
      <c r="H125" s="4">
        <v>4</v>
      </c>
      <c r="I125" s="25" t="s">
        <v>343</v>
      </c>
      <c r="J125" s="27">
        <v>11.9</v>
      </c>
      <c r="K125" s="26">
        <v>6</v>
      </c>
      <c r="L125" s="4">
        <v>17</v>
      </c>
      <c r="M125" s="4">
        <v>11</v>
      </c>
      <c r="N125" s="4">
        <v>19</v>
      </c>
      <c r="O125" s="4">
        <v>9</v>
      </c>
      <c r="P125" s="15" t="s">
        <v>363</v>
      </c>
      <c r="Q125" s="28">
        <f>SUM(K125:O125)</f>
        <v>62</v>
      </c>
      <c r="R125" s="30">
        <v>5</v>
      </c>
      <c r="S125" s="32">
        <f t="shared" si="3"/>
        <v>12.4</v>
      </c>
      <c r="T125" s="46">
        <f t="shared" si="4"/>
        <v>2.5</v>
      </c>
    </row>
    <row r="126" spans="1:20" ht="16.5" customHeight="1" thickBot="1" thickTop="1">
      <c r="A126" s="4">
        <v>12</v>
      </c>
      <c r="B126" s="4">
        <v>120</v>
      </c>
      <c r="C126" s="5" t="s">
        <v>351</v>
      </c>
      <c r="D126" s="12">
        <v>868</v>
      </c>
      <c r="E126" s="4" t="s">
        <v>270</v>
      </c>
      <c r="F126" s="13">
        <v>34</v>
      </c>
      <c r="G126" s="4" t="s">
        <v>22</v>
      </c>
      <c r="H126" s="4">
        <v>6</v>
      </c>
      <c r="I126" s="25" t="s">
        <v>340</v>
      </c>
      <c r="J126" s="27">
        <v>11.8</v>
      </c>
      <c r="K126" s="26">
        <v>15</v>
      </c>
      <c r="L126" s="4">
        <v>10</v>
      </c>
      <c r="M126" s="4">
        <v>7</v>
      </c>
      <c r="N126" s="15" t="s">
        <v>363</v>
      </c>
      <c r="O126" s="15" t="s">
        <v>363</v>
      </c>
      <c r="P126" s="15" t="s">
        <v>363</v>
      </c>
      <c r="Q126" s="28">
        <f>SUM(K126:M126)</f>
        <v>32</v>
      </c>
      <c r="R126" s="30">
        <v>3</v>
      </c>
      <c r="S126" s="32">
        <f t="shared" si="3"/>
        <v>10.666666666666666</v>
      </c>
      <c r="T126" s="46">
        <f t="shared" si="4"/>
        <v>-3.4000000000000057</v>
      </c>
    </row>
    <row r="127" spans="1:20" ht="16.5" customHeight="1" thickBot="1" thickTop="1">
      <c r="A127" s="4">
        <v>13</v>
      </c>
      <c r="B127" s="4">
        <v>121</v>
      </c>
      <c r="C127" s="5" t="s">
        <v>351</v>
      </c>
      <c r="D127" s="12">
        <v>330</v>
      </c>
      <c r="E127" s="4" t="s">
        <v>275</v>
      </c>
      <c r="F127" s="13">
        <v>42</v>
      </c>
      <c r="G127" s="4" t="s">
        <v>68</v>
      </c>
      <c r="H127" s="4">
        <v>6</v>
      </c>
      <c r="I127" s="25" t="s">
        <v>343</v>
      </c>
      <c r="J127" s="27">
        <v>10.9</v>
      </c>
      <c r="K127" s="26">
        <v>6</v>
      </c>
      <c r="L127" s="4">
        <v>7</v>
      </c>
      <c r="M127" s="15" t="s">
        <v>363</v>
      </c>
      <c r="N127" s="15" t="s">
        <v>363</v>
      </c>
      <c r="O127" s="15" t="s">
        <v>363</v>
      </c>
      <c r="P127" s="15" t="s">
        <v>363</v>
      </c>
      <c r="Q127" s="28">
        <f>K127+L127</f>
        <v>13</v>
      </c>
      <c r="R127" s="30">
        <v>2</v>
      </c>
      <c r="S127" s="32">
        <f t="shared" si="3"/>
        <v>6.5</v>
      </c>
      <c r="T127" s="46">
        <f t="shared" si="4"/>
        <v>-8.8</v>
      </c>
    </row>
    <row r="128" spans="1:20" ht="16.5" customHeight="1" thickBot="1" thickTop="1">
      <c r="A128" s="4">
        <v>14</v>
      </c>
      <c r="B128" s="4">
        <v>140</v>
      </c>
      <c r="C128" s="5" t="s">
        <v>351</v>
      </c>
      <c r="D128" s="12">
        <v>264</v>
      </c>
      <c r="E128" s="4" t="s">
        <v>297</v>
      </c>
      <c r="F128" s="13">
        <v>20</v>
      </c>
      <c r="G128" s="4" t="s">
        <v>103</v>
      </c>
      <c r="H128" s="4">
        <v>7</v>
      </c>
      <c r="I128" s="25" t="s">
        <v>340</v>
      </c>
      <c r="J128" s="27">
        <v>13.1</v>
      </c>
      <c r="K128" s="26">
        <v>10</v>
      </c>
      <c r="L128" s="4">
        <v>16</v>
      </c>
      <c r="M128" s="15" t="s">
        <v>363</v>
      </c>
      <c r="N128" s="15" t="s">
        <v>363</v>
      </c>
      <c r="O128" s="15" t="s">
        <v>363</v>
      </c>
      <c r="P128" s="15" t="s">
        <v>363</v>
      </c>
      <c r="Q128" s="28">
        <f>K128+L128</f>
        <v>26</v>
      </c>
      <c r="R128" s="30">
        <v>2</v>
      </c>
      <c r="S128" s="32">
        <f t="shared" si="3"/>
        <v>13</v>
      </c>
      <c r="T128" s="46">
        <f t="shared" si="4"/>
        <v>-0.1999999999999993</v>
      </c>
    </row>
    <row r="129" spans="1:20" ht="16.5" customHeight="1" thickBot="1" thickTop="1">
      <c r="A129" s="4">
        <v>15</v>
      </c>
      <c r="B129" s="4">
        <v>141</v>
      </c>
      <c r="C129" s="5" t="s">
        <v>351</v>
      </c>
      <c r="D129" s="12">
        <v>860</v>
      </c>
      <c r="E129" s="4" t="s">
        <v>267</v>
      </c>
      <c r="F129" s="13">
        <v>10</v>
      </c>
      <c r="G129" s="4" t="s">
        <v>49</v>
      </c>
      <c r="H129" s="4">
        <v>4</v>
      </c>
      <c r="I129" s="25" t="s">
        <v>342</v>
      </c>
      <c r="J129" s="27">
        <v>8.7</v>
      </c>
      <c r="K129" s="26">
        <v>14</v>
      </c>
      <c r="L129" s="4">
        <v>8</v>
      </c>
      <c r="M129" s="4">
        <v>10</v>
      </c>
      <c r="N129" s="15" t="s">
        <v>363</v>
      </c>
      <c r="O129" s="15" t="s">
        <v>363</v>
      </c>
      <c r="P129" s="15" t="s">
        <v>363</v>
      </c>
      <c r="Q129" s="28">
        <f>SUM(K129:M129)</f>
        <v>32</v>
      </c>
      <c r="R129" s="30">
        <v>3</v>
      </c>
      <c r="S129" s="32">
        <f t="shared" si="3"/>
        <v>10.666666666666666</v>
      </c>
      <c r="T129" s="46">
        <f t="shared" si="4"/>
        <v>5.900000000000002</v>
      </c>
    </row>
    <row r="130" spans="1:20" ht="16.5" customHeight="1" thickBot="1" thickTop="1">
      <c r="A130" s="4">
        <v>16</v>
      </c>
      <c r="B130" s="4">
        <v>160</v>
      </c>
      <c r="C130" s="5" t="s">
        <v>351</v>
      </c>
      <c r="D130" s="12">
        <v>399</v>
      </c>
      <c r="E130" s="4" t="s">
        <v>154</v>
      </c>
      <c r="F130" s="13">
        <v>33</v>
      </c>
      <c r="G130" s="4" t="s">
        <v>68</v>
      </c>
      <c r="H130" s="4">
        <v>6</v>
      </c>
      <c r="I130" s="25" t="s">
        <v>343</v>
      </c>
      <c r="J130" s="27">
        <v>8.5</v>
      </c>
      <c r="K130" s="26">
        <v>6</v>
      </c>
      <c r="L130" s="4">
        <v>12</v>
      </c>
      <c r="M130" s="15" t="s">
        <v>363</v>
      </c>
      <c r="N130" s="15" t="s">
        <v>363</v>
      </c>
      <c r="O130" s="15" t="s">
        <v>363</v>
      </c>
      <c r="P130" s="15" t="s">
        <v>363</v>
      </c>
      <c r="Q130" s="28">
        <f>K130+L130</f>
        <v>18</v>
      </c>
      <c r="R130" s="30">
        <v>2</v>
      </c>
      <c r="S130" s="32">
        <f t="shared" si="3"/>
        <v>9</v>
      </c>
      <c r="T130" s="46">
        <f t="shared" si="4"/>
        <v>1</v>
      </c>
    </row>
    <row r="131" spans="1:20" ht="16.5" customHeight="1" thickBot="1" thickTop="1">
      <c r="A131" s="4">
        <v>17</v>
      </c>
      <c r="B131" s="4">
        <v>161</v>
      </c>
      <c r="C131" s="5" t="s">
        <v>351</v>
      </c>
      <c r="D131" s="12">
        <v>804</v>
      </c>
      <c r="E131" s="4" t="s">
        <v>249</v>
      </c>
      <c r="F131" s="13">
        <v>5</v>
      </c>
      <c r="G131" s="4" t="s">
        <v>34</v>
      </c>
      <c r="H131" s="4">
        <v>9</v>
      </c>
      <c r="I131" s="25" t="s">
        <v>341</v>
      </c>
      <c r="J131" s="27">
        <v>13.1</v>
      </c>
      <c r="K131" s="26">
        <v>0</v>
      </c>
      <c r="L131" s="15" t="s">
        <v>363</v>
      </c>
      <c r="M131" s="15" t="s">
        <v>363</v>
      </c>
      <c r="N131" s="15" t="s">
        <v>363</v>
      </c>
      <c r="O131" s="15" t="s">
        <v>363</v>
      </c>
      <c r="P131" s="15" t="s">
        <v>363</v>
      </c>
      <c r="Q131" s="28">
        <f>K131+L131</f>
        <v>0</v>
      </c>
      <c r="R131" s="30">
        <v>1</v>
      </c>
      <c r="S131" s="32">
        <f aca="true" t="shared" si="6" ref="S131:S194">Q131/R131</f>
        <v>0</v>
      </c>
      <c r="T131" s="46">
        <f aca="true" t="shared" si="7" ref="T131:T194">Q131-(R131*J131)</f>
        <v>-13.1</v>
      </c>
    </row>
    <row r="132" spans="1:20" ht="16.5" customHeight="1" thickBot="1" thickTop="1">
      <c r="A132" s="4">
        <v>18</v>
      </c>
      <c r="B132" s="4">
        <v>180</v>
      </c>
      <c r="C132" s="5" t="s">
        <v>351</v>
      </c>
      <c r="D132" s="12">
        <v>640</v>
      </c>
      <c r="E132" s="4" t="s">
        <v>211</v>
      </c>
      <c r="F132" s="13">
        <v>4</v>
      </c>
      <c r="G132" s="4" t="s">
        <v>65</v>
      </c>
      <c r="H132" s="4">
        <v>7</v>
      </c>
      <c r="I132" s="25" t="s">
        <v>343</v>
      </c>
      <c r="J132" s="27">
        <v>10.5</v>
      </c>
      <c r="K132" s="26">
        <v>13</v>
      </c>
      <c r="L132" s="4">
        <v>6</v>
      </c>
      <c r="M132" s="4">
        <v>7</v>
      </c>
      <c r="N132" s="4">
        <v>11</v>
      </c>
      <c r="O132" s="15" t="s">
        <v>363</v>
      </c>
      <c r="P132" s="15" t="s">
        <v>363</v>
      </c>
      <c r="Q132" s="28">
        <f>SUM(K132:N132)</f>
        <v>37</v>
      </c>
      <c r="R132" s="30">
        <v>4</v>
      </c>
      <c r="S132" s="32">
        <f t="shared" si="6"/>
        <v>9.25</v>
      </c>
      <c r="T132" s="46">
        <f t="shared" si="7"/>
        <v>-5</v>
      </c>
    </row>
    <row r="133" spans="1:20" ht="16.5" customHeight="1" thickBot="1" thickTop="1">
      <c r="A133" s="4">
        <v>19</v>
      </c>
      <c r="B133" s="4">
        <v>181</v>
      </c>
      <c r="C133" s="5" t="s">
        <v>351</v>
      </c>
      <c r="D133" s="12">
        <v>774</v>
      </c>
      <c r="E133" s="4" t="s">
        <v>241</v>
      </c>
      <c r="F133" s="13">
        <v>10</v>
      </c>
      <c r="G133" s="4" t="s">
        <v>362</v>
      </c>
      <c r="H133" s="4">
        <v>8</v>
      </c>
      <c r="I133" s="25" t="s">
        <v>343</v>
      </c>
      <c r="J133" s="27">
        <v>10.7</v>
      </c>
      <c r="K133" s="26">
        <v>4</v>
      </c>
      <c r="L133" s="15" t="s">
        <v>363</v>
      </c>
      <c r="M133" s="15" t="s">
        <v>363</v>
      </c>
      <c r="N133" s="15" t="s">
        <v>363</v>
      </c>
      <c r="O133" s="15" t="s">
        <v>363</v>
      </c>
      <c r="P133" s="15" t="s">
        <v>363</v>
      </c>
      <c r="Q133" s="28">
        <f aca="true" t="shared" si="8" ref="Q133:Q140">K133+L133</f>
        <v>4</v>
      </c>
      <c r="R133" s="30">
        <v>1</v>
      </c>
      <c r="S133" s="32">
        <f t="shared" si="6"/>
        <v>4</v>
      </c>
      <c r="T133" s="46">
        <f t="shared" si="7"/>
        <v>-6.699999999999999</v>
      </c>
    </row>
    <row r="134" spans="1:20" ht="16.5" customHeight="1" thickBot="1" thickTop="1">
      <c r="A134" s="4">
        <v>20</v>
      </c>
      <c r="B134" s="4">
        <v>200</v>
      </c>
      <c r="C134" s="5" t="s">
        <v>351</v>
      </c>
      <c r="D134" s="12">
        <v>95</v>
      </c>
      <c r="E134" s="4" t="s">
        <v>285</v>
      </c>
      <c r="F134" s="13">
        <v>0</v>
      </c>
      <c r="G134" s="4" t="s">
        <v>350</v>
      </c>
      <c r="H134" s="4">
        <v>14</v>
      </c>
      <c r="I134" s="25" t="s">
        <v>343</v>
      </c>
      <c r="J134" s="27">
        <v>15</v>
      </c>
      <c r="K134" s="26">
        <v>19</v>
      </c>
      <c r="L134" s="29" t="s">
        <v>363</v>
      </c>
      <c r="M134" s="29" t="s">
        <v>363</v>
      </c>
      <c r="N134" s="29" t="s">
        <v>363</v>
      </c>
      <c r="O134" s="29" t="s">
        <v>363</v>
      </c>
      <c r="P134" s="29" t="s">
        <v>363</v>
      </c>
      <c r="Q134" s="28">
        <f t="shared" si="8"/>
        <v>19</v>
      </c>
      <c r="R134" s="30">
        <v>1</v>
      </c>
      <c r="S134" s="32">
        <f t="shared" si="6"/>
        <v>19</v>
      </c>
      <c r="T134" s="46">
        <f t="shared" si="7"/>
        <v>4</v>
      </c>
    </row>
    <row r="135" spans="1:20" ht="16.5" customHeight="1" thickBot="1" thickTop="1">
      <c r="A135" s="4">
        <v>21</v>
      </c>
      <c r="B135" s="4">
        <v>201</v>
      </c>
      <c r="C135" s="5" t="s">
        <v>351</v>
      </c>
      <c r="D135" s="12">
        <v>433</v>
      </c>
      <c r="E135" s="4" t="s">
        <v>163</v>
      </c>
      <c r="F135" s="13">
        <v>52</v>
      </c>
      <c r="G135" s="4" t="s">
        <v>59</v>
      </c>
      <c r="H135" s="4">
        <v>4</v>
      </c>
      <c r="I135" s="25" t="s">
        <v>341</v>
      </c>
      <c r="J135" s="27">
        <v>7.5</v>
      </c>
      <c r="K135" s="26">
        <v>8</v>
      </c>
      <c r="L135" s="29" t="s">
        <v>363</v>
      </c>
      <c r="M135" s="29" t="s">
        <v>363</v>
      </c>
      <c r="N135" s="29" t="s">
        <v>363</v>
      </c>
      <c r="O135" s="29" t="s">
        <v>363</v>
      </c>
      <c r="P135" s="29" t="s">
        <v>363</v>
      </c>
      <c r="Q135" s="28">
        <f t="shared" si="8"/>
        <v>8</v>
      </c>
      <c r="R135" s="30">
        <v>1</v>
      </c>
      <c r="S135" s="32">
        <f t="shared" si="6"/>
        <v>8</v>
      </c>
      <c r="T135" s="46">
        <f t="shared" si="7"/>
        <v>0.5</v>
      </c>
    </row>
    <row r="136" spans="1:20" ht="16.5" customHeight="1" thickBot="1" thickTop="1">
      <c r="A136" s="4">
        <v>22</v>
      </c>
      <c r="B136" s="4">
        <v>220</v>
      </c>
      <c r="C136" s="5" t="s">
        <v>351</v>
      </c>
      <c r="D136" s="12">
        <v>360</v>
      </c>
      <c r="E136" s="4" t="s">
        <v>141</v>
      </c>
      <c r="F136" s="13">
        <v>11</v>
      </c>
      <c r="G136" s="4" t="s">
        <v>19</v>
      </c>
      <c r="H136" s="4">
        <v>6</v>
      </c>
      <c r="I136" s="25" t="s">
        <v>341</v>
      </c>
      <c r="J136" s="27">
        <v>9.1</v>
      </c>
      <c r="K136" s="26">
        <v>11</v>
      </c>
      <c r="L136" s="29" t="s">
        <v>363</v>
      </c>
      <c r="M136" s="29" t="s">
        <v>363</v>
      </c>
      <c r="N136" s="29" t="s">
        <v>363</v>
      </c>
      <c r="O136" s="29" t="s">
        <v>363</v>
      </c>
      <c r="P136" s="29" t="s">
        <v>363</v>
      </c>
      <c r="Q136" s="28">
        <f t="shared" si="8"/>
        <v>11</v>
      </c>
      <c r="R136" s="30">
        <v>1</v>
      </c>
      <c r="S136" s="32">
        <f t="shared" si="6"/>
        <v>11</v>
      </c>
      <c r="T136" s="46">
        <f t="shared" si="7"/>
        <v>1.9000000000000004</v>
      </c>
    </row>
    <row r="137" spans="1:20" ht="16.5" customHeight="1" thickBot="1" thickTop="1">
      <c r="A137" s="4">
        <v>23</v>
      </c>
      <c r="B137" s="4">
        <v>221</v>
      </c>
      <c r="C137" s="5" t="s">
        <v>351</v>
      </c>
      <c r="D137" s="12">
        <v>781</v>
      </c>
      <c r="E137" s="4" t="s">
        <v>242</v>
      </c>
      <c r="F137" s="13">
        <v>0</v>
      </c>
      <c r="G137" s="4" t="s">
        <v>41</v>
      </c>
      <c r="H137" s="4">
        <v>10</v>
      </c>
      <c r="I137" s="25" t="s">
        <v>341</v>
      </c>
      <c r="J137" s="27">
        <v>8.4</v>
      </c>
      <c r="K137" s="26">
        <v>21</v>
      </c>
      <c r="L137" s="26">
        <v>10</v>
      </c>
      <c r="M137" s="29" t="s">
        <v>363</v>
      </c>
      <c r="N137" s="29" t="s">
        <v>363</v>
      </c>
      <c r="O137" s="29" t="s">
        <v>363</v>
      </c>
      <c r="P137" s="29" t="s">
        <v>363</v>
      </c>
      <c r="Q137" s="28">
        <f t="shared" si="8"/>
        <v>31</v>
      </c>
      <c r="R137" s="30">
        <v>2</v>
      </c>
      <c r="S137" s="32">
        <f t="shared" si="6"/>
        <v>15.5</v>
      </c>
      <c r="T137" s="46">
        <f t="shared" si="7"/>
        <v>14.2</v>
      </c>
    </row>
    <row r="138" spans="1:20" ht="16.5" customHeight="1" thickBot="1" thickTop="1">
      <c r="A138" s="4">
        <v>24</v>
      </c>
      <c r="B138" s="4">
        <v>240</v>
      </c>
      <c r="C138" s="5" t="s">
        <v>351</v>
      </c>
      <c r="D138" s="12">
        <v>456</v>
      </c>
      <c r="E138" s="4" t="s">
        <v>167</v>
      </c>
      <c r="F138" s="13">
        <v>42</v>
      </c>
      <c r="G138" s="4" t="s">
        <v>45</v>
      </c>
      <c r="H138" s="4">
        <v>16</v>
      </c>
      <c r="I138" s="25" t="s">
        <v>343</v>
      </c>
      <c r="J138" s="27">
        <v>17.4</v>
      </c>
      <c r="K138" s="26">
        <v>15</v>
      </c>
      <c r="L138" s="29" t="s">
        <v>363</v>
      </c>
      <c r="M138" s="29" t="s">
        <v>363</v>
      </c>
      <c r="N138" s="29" t="s">
        <v>363</v>
      </c>
      <c r="O138" s="29" t="s">
        <v>363</v>
      </c>
      <c r="P138" s="29" t="s">
        <v>363</v>
      </c>
      <c r="Q138" s="28">
        <f t="shared" si="8"/>
        <v>15</v>
      </c>
      <c r="R138" s="30">
        <v>1</v>
      </c>
      <c r="S138" s="32">
        <f t="shared" si="6"/>
        <v>15</v>
      </c>
      <c r="T138" s="46">
        <f t="shared" si="7"/>
        <v>-2.3999999999999986</v>
      </c>
    </row>
    <row r="139" spans="1:20" ht="16.5" customHeight="1" thickBot="1" thickTop="1">
      <c r="A139" s="4">
        <v>25</v>
      </c>
      <c r="B139" s="4">
        <v>241</v>
      </c>
      <c r="C139" s="5" t="s">
        <v>351</v>
      </c>
      <c r="D139" s="12">
        <v>37</v>
      </c>
      <c r="E139" s="4" t="s">
        <v>36</v>
      </c>
      <c r="F139" s="13">
        <v>13</v>
      </c>
      <c r="G139" s="4" t="s">
        <v>13</v>
      </c>
      <c r="H139" s="4">
        <v>8</v>
      </c>
      <c r="I139" s="25" t="s">
        <v>340</v>
      </c>
      <c r="J139" s="27">
        <v>7.9</v>
      </c>
      <c r="K139" s="26">
        <v>13</v>
      </c>
      <c r="L139" s="26">
        <v>12</v>
      </c>
      <c r="M139" s="29" t="s">
        <v>363</v>
      </c>
      <c r="N139" s="29" t="s">
        <v>363</v>
      </c>
      <c r="O139" s="29" t="s">
        <v>363</v>
      </c>
      <c r="P139" s="29" t="s">
        <v>363</v>
      </c>
      <c r="Q139" s="28">
        <f t="shared" si="8"/>
        <v>25</v>
      </c>
      <c r="R139" s="30">
        <v>2</v>
      </c>
      <c r="S139" s="32">
        <f t="shared" si="6"/>
        <v>12.5</v>
      </c>
      <c r="T139" s="46">
        <f t="shared" si="7"/>
        <v>9.2</v>
      </c>
    </row>
    <row r="140" spans="1:20" ht="16.5" customHeight="1" thickBot="1" thickTop="1">
      <c r="A140" s="4">
        <v>26</v>
      </c>
      <c r="B140" s="4">
        <v>260</v>
      </c>
      <c r="C140" s="5" t="s">
        <v>351</v>
      </c>
      <c r="D140" s="12">
        <v>190</v>
      </c>
      <c r="E140" s="4" t="s">
        <v>98</v>
      </c>
      <c r="F140" s="13">
        <v>21</v>
      </c>
      <c r="G140" s="4" t="s">
        <v>41</v>
      </c>
      <c r="H140" s="4">
        <v>10</v>
      </c>
      <c r="I140" s="25" t="s">
        <v>341</v>
      </c>
      <c r="J140" s="27">
        <v>8.5</v>
      </c>
      <c r="K140" s="26">
        <v>8</v>
      </c>
      <c r="L140" s="26">
        <v>10</v>
      </c>
      <c r="M140" s="29" t="s">
        <v>363</v>
      </c>
      <c r="N140" s="29" t="s">
        <v>363</v>
      </c>
      <c r="O140" s="29" t="s">
        <v>363</v>
      </c>
      <c r="P140" s="29" t="s">
        <v>363</v>
      </c>
      <c r="Q140" s="28">
        <f t="shared" si="8"/>
        <v>18</v>
      </c>
      <c r="R140" s="30">
        <v>2</v>
      </c>
      <c r="S140" s="32">
        <f t="shared" si="6"/>
        <v>9</v>
      </c>
      <c r="T140" s="46">
        <f t="shared" si="7"/>
        <v>1</v>
      </c>
    </row>
    <row r="141" spans="1:20" ht="16.5" customHeight="1" thickBot="1" thickTop="1">
      <c r="A141" s="4">
        <v>28</v>
      </c>
      <c r="B141" s="4">
        <v>280</v>
      </c>
      <c r="C141" s="5" t="s">
        <v>351</v>
      </c>
      <c r="D141" s="12">
        <v>593</v>
      </c>
      <c r="E141" s="4" t="s">
        <v>201</v>
      </c>
      <c r="F141" s="13">
        <v>3</v>
      </c>
      <c r="G141" s="4" t="s">
        <v>65</v>
      </c>
      <c r="H141" s="4">
        <v>7</v>
      </c>
      <c r="I141" s="25" t="s">
        <v>343</v>
      </c>
      <c r="J141" s="27">
        <v>7.2</v>
      </c>
      <c r="K141" s="26">
        <v>3</v>
      </c>
      <c r="L141" s="26">
        <v>12</v>
      </c>
      <c r="M141" s="26">
        <v>4</v>
      </c>
      <c r="N141" s="26">
        <v>3</v>
      </c>
      <c r="O141" s="29" t="s">
        <v>363</v>
      </c>
      <c r="P141" s="29" t="s">
        <v>363</v>
      </c>
      <c r="Q141" s="28">
        <f>SUM(K141:N141)</f>
        <v>22</v>
      </c>
      <c r="R141" s="30">
        <v>4</v>
      </c>
      <c r="S141" s="32">
        <f t="shared" si="6"/>
        <v>5.5</v>
      </c>
      <c r="T141" s="46">
        <f t="shared" si="7"/>
        <v>-6.800000000000001</v>
      </c>
    </row>
    <row r="142" spans="1:23" ht="16.5" customHeight="1" thickBot="1" thickTop="1">
      <c r="A142" s="4">
        <v>27</v>
      </c>
      <c r="B142" s="4">
        <v>261</v>
      </c>
      <c r="C142" s="5" t="s">
        <v>351</v>
      </c>
      <c r="D142" s="12">
        <v>504</v>
      </c>
      <c r="E142" s="4" t="s">
        <v>177</v>
      </c>
      <c r="F142" s="13">
        <v>40</v>
      </c>
      <c r="G142" s="4" t="s">
        <v>92</v>
      </c>
      <c r="H142" s="4">
        <v>2</v>
      </c>
      <c r="I142" s="25" t="s">
        <v>341</v>
      </c>
      <c r="J142" s="27">
        <v>3.5</v>
      </c>
      <c r="K142" s="26">
        <v>9</v>
      </c>
      <c r="L142" s="4">
        <v>0</v>
      </c>
      <c r="M142" s="4">
        <v>5</v>
      </c>
      <c r="N142" s="4">
        <v>2</v>
      </c>
      <c r="O142" s="4">
        <v>0</v>
      </c>
      <c r="P142" s="4"/>
      <c r="Q142" s="28">
        <f>SUM(K142:O142)</f>
        <v>16</v>
      </c>
      <c r="R142" s="30">
        <v>5</v>
      </c>
      <c r="S142" s="32">
        <f t="shared" si="6"/>
        <v>3.2</v>
      </c>
      <c r="T142" s="46">
        <f t="shared" si="7"/>
        <v>-1.5</v>
      </c>
      <c r="U142">
        <v>1</v>
      </c>
      <c r="V142">
        <f>+J142</f>
        <v>3.5</v>
      </c>
      <c r="W142">
        <f>+V142</f>
        <v>3.5</v>
      </c>
    </row>
    <row r="143" spans="1:20" ht="16.5" customHeight="1" thickBot="1" thickTop="1">
      <c r="A143" s="4">
        <v>2</v>
      </c>
      <c r="B143" s="4">
        <v>14</v>
      </c>
      <c r="C143" s="5" t="s">
        <v>357</v>
      </c>
      <c r="D143" s="12">
        <v>685</v>
      </c>
      <c r="E143" s="4" t="s">
        <v>221</v>
      </c>
      <c r="F143" s="13">
        <v>10</v>
      </c>
      <c r="G143" s="4" t="s">
        <v>148</v>
      </c>
      <c r="H143" s="4">
        <v>2</v>
      </c>
      <c r="I143" s="25" t="s">
        <v>343</v>
      </c>
      <c r="J143" s="27">
        <v>13.8</v>
      </c>
      <c r="K143" s="26">
        <v>14</v>
      </c>
      <c r="L143" s="15" t="s">
        <v>363</v>
      </c>
      <c r="M143" s="15" t="s">
        <v>363</v>
      </c>
      <c r="N143" s="15" t="s">
        <v>363</v>
      </c>
      <c r="O143" s="15" t="s">
        <v>363</v>
      </c>
      <c r="P143" s="15" t="s">
        <v>363</v>
      </c>
      <c r="Q143" s="28">
        <f>K143+L143</f>
        <v>14</v>
      </c>
      <c r="R143" s="30">
        <v>1</v>
      </c>
      <c r="S143" s="32">
        <f t="shared" si="6"/>
        <v>14</v>
      </c>
      <c r="T143" s="46">
        <f t="shared" si="7"/>
        <v>0.1999999999999993</v>
      </c>
    </row>
    <row r="144" spans="1:20" ht="16.5" customHeight="1" thickBot="1" thickTop="1">
      <c r="A144" s="4">
        <v>3</v>
      </c>
      <c r="B144" s="4">
        <v>27</v>
      </c>
      <c r="C144" s="5" t="s">
        <v>357</v>
      </c>
      <c r="D144" s="12">
        <v>324</v>
      </c>
      <c r="E144" s="4" t="s">
        <v>329</v>
      </c>
      <c r="F144" s="13">
        <v>1</v>
      </c>
      <c r="G144" s="4" t="s">
        <v>3</v>
      </c>
      <c r="H144" s="4">
        <v>3</v>
      </c>
      <c r="I144" s="25" t="s">
        <v>341</v>
      </c>
      <c r="J144" s="27">
        <v>13</v>
      </c>
      <c r="K144" s="26">
        <v>6</v>
      </c>
      <c r="L144" s="4">
        <v>23</v>
      </c>
      <c r="M144" s="15" t="s">
        <v>363</v>
      </c>
      <c r="N144" s="15" t="s">
        <v>363</v>
      </c>
      <c r="O144" s="15" t="s">
        <v>363</v>
      </c>
      <c r="P144" s="15" t="s">
        <v>363</v>
      </c>
      <c r="Q144" s="28">
        <f>K144+L144</f>
        <v>29</v>
      </c>
      <c r="R144" s="30">
        <v>2</v>
      </c>
      <c r="S144" s="32">
        <f t="shared" si="6"/>
        <v>14.5</v>
      </c>
      <c r="T144" s="46">
        <f t="shared" si="7"/>
        <v>3</v>
      </c>
    </row>
    <row r="145" spans="1:20" ht="16.5" customHeight="1" thickBot="1" thickTop="1">
      <c r="A145" s="4">
        <v>4</v>
      </c>
      <c r="B145" s="4">
        <v>34</v>
      </c>
      <c r="C145" s="5" t="s">
        <v>357</v>
      </c>
      <c r="D145" s="12">
        <v>328</v>
      </c>
      <c r="E145" s="4" t="s">
        <v>132</v>
      </c>
      <c r="F145" s="13">
        <v>30</v>
      </c>
      <c r="G145" s="4" t="s">
        <v>44</v>
      </c>
      <c r="H145" s="4">
        <v>3</v>
      </c>
      <c r="I145" s="25" t="s">
        <v>340</v>
      </c>
      <c r="J145" s="27">
        <v>10.8</v>
      </c>
      <c r="K145" s="26">
        <v>8</v>
      </c>
      <c r="L145" s="4">
        <v>0</v>
      </c>
      <c r="M145" s="15" t="s">
        <v>363</v>
      </c>
      <c r="N145" s="15" t="s">
        <v>363</v>
      </c>
      <c r="O145" s="15" t="s">
        <v>363</v>
      </c>
      <c r="P145" s="15" t="s">
        <v>363</v>
      </c>
      <c r="Q145" s="28">
        <f>K145+L145</f>
        <v>8</v>
      </c>
      <c r="R145" s="30">
        <v>2</v>
      </c>
      <c r="S145" s="32">
        <f t="shared" si="6"/>
        <v>4</v>
      </c>
      <c r="T145" s="46">
        <f t="shared" si="7"/>
        <v>-13.600000000000001</v>
      </c>
    </row>
    <row r="146" spans="1:20" ht="16.5" customHeight="1" thickBot="1" thickTop="1">
      <c r="A146" s="4">
        <v>5</v>
      </c>
      <c r="B146" s="4">
        <v>47</v>
      </c>
      <c r="C146" s="5" t="s">
        <v>357</v>
      </c>
      <c r="D146" s="12">
        <v>377</v>
      </c>
      <c r="E146" s="4" t="s">
        <v>284</v>
      </c>
      <c r="F146" s="13">
        <v>21</v>
      </c>
      <c r="G146" s="4" t="s">
        <v>3</v>
      </c>
      <c r="H146" s="4">
        <v>3</v>
      </c>
      <c r="I146" s="25" t="s">
        <v>341</v>
      </c>
      <c r="J146" s="27">
        <v>14.3</v>
      </c>
      <c r="K146" s="26">
        <v>21</v>
      </c>
      <c r="L146" s="4">
        <v>10</v>
      </c>
      <c r="M146" s="15" t="s">
        <v>363</v>
      </c>
      <c r="N146" s="15" t="s">
        <v>363</v>
      </c>
      <c r="O146" s="15" t="s">
        <v>363</v>
      </c>
      <c r="P146" s="15" t="s">
        <v>363</v>
      </c>
      <c r="Q146" s="28">
        <f>K146+L146</f>
        <v>31</v>
      </c>
      <c r="R146" s="30">
        <v>2</v>
      </c>
      <c r="S146" s="32">
        <f t="shared" si="6"/>
        <v>15.5</v>
      </c>
      <c r="T146" s="46">
        <f t="shared" si="7"/>
        <v>2.3999999999999986</v>
      </c>
    </row>
    <row r="147" spans="1:20" ht="16.5" customHeight="1" thickBot="1" thickTop="1">
      <c r="A147" s="4">
        <v>6</v>
      </c>
      <c r="B147" s="4">
        <v>54</v>
      </c>
      <c r="C147" s="5" t="s">
        <v>357</v>
      </c>
      <c r="D147" s="12">
        <v>103</v>
      </c>
      <c r="E147" s="4" t="s">
        <v>331</v>
      </c>
      <c r="F147" s="13">
        <v>20</v>
      </c>
      <c r="G147" s="4" t="s">
        <v>17</v>
      </c>
      <c r="H147" s="4">
        <v>1</v>
      </c>
      <c r="I147" s="25" t="s">
        <v>340</v>
      </c>
      <c r="J147" s="27">
        <v>9.4</v>
      </c>
      <c r="K147" s="26">
        <v>9</v>
      </c>
      <c r="L147" s="4">
        <v>4</v>
      </c>
      <c r="M147" s="4">
        <v>11</v>
      </c>
      <c r="N147" s="4">
        <v>15</v>
      </c>
      <c r="O147" s="15" t="s">
        <v>363</v>
      </c>
      <c r="P147" s="15" t="s">
        <v>363</v>
      </c>
      <c r="Q147" s="28">
        <f>SUM(K147:N147)</f>
        <v>39</v>
      </c>
      <c r="R147" s="30">
        <v>4</v>
      </c>
      <c r="S147" s="32">
        <f t="shared" si="6"/>
        <v>9.75</v>
      </c>
      <c r="T147" s="46">
        <f t="shared" si="7"/>
        <v>1.3999999999999986</v>
      </c>
    </row>
    <row r="148" spans="1:20" ht="16.5" customHeight="1" thickBot="1" thickTop="1">
      <c r="A148" s="4">
        <v>7</v>
      </c>
      <c r="B148" s="4">
        <v>67</v>
      </c>
      <c r="C148" s="5" t="s">
        <v>357</v>
      </c>
      <c r="D148" s="12">
        <v>855</v>
      </c>
      <c r="E148" s="4" t="s">
        <v>266</v>
      </c>
      <c r="F148" s="13">
        <v>5</v>
      </c>
      <c r="G148" s="4" t="s">
        <v>362</v>
      </c>
      <c r="H148" s="4">
        <v>8</v>
      </c>
      <c r="I148" s="25" t="s">
        <v>343</v>
      </c>
      <c r="J148" s="27">
        <v>18.7</v>
      </c>
      <c r="K148" s="26">
        <v>16</v>
      </c>
      <c r="L148" s="15" t="s">
        <v>363</v>
      </c>
      <c r="M148" s="15" t="s">
        <v>363</v>
      </c>
      <c r="N148" s="15" t="s">
        <v>363</v>
      </c>
      <c r="O148" s="15" t="s">
        <v>363</v>
      </c>
      <c r="P148" s="15" t="s">
        <v>363</v>
      </c>
      <c r="Q148" s="28">
        <f>K148+L148</f>
        <v>16</v>
      </c>
      <c r="R148" s="30">
        <v>1</v>
      </c>
      <c r="S148" s="32">
        <f t="shared" si="6"/>
        <v>16</v>
      </c>
      <c r="T148" s="46">
        <f t="shared" si="7"/>
        <v>-2.6999999999999993</v>
      </c>
    </row>
    <row r="149" spans="1:20" ht="16.5" customHeight="1" thickBot="1" thickTop="1">
      <c r="A149" s="4">
        <v>8</v>
      </c>
      <c r="B149" s="4">
        <v>74</v>
      </c>
      <c r="C149" s="5" t="s">
        <v>357</v>
      </c>
      <c r="D149" s="12">
        <v>207</v>
      </c>
      <c r="E149" s="4" t="s">
        <v>281</v>
      </c>
      <c r="F149" s="13">
        <v>25</v>
      </c>
      <c r="G149" s="4" t="s">
        <v>6</v>
      </c>
      <c r="H149" s="4">
        <v>10</v>
      </c>
      <c r="I149" s="25" t="s">
        <v>340</v>
      </c>
      <c r="J149" s="27">
        <v>17.1</v>
      </c>
      <c r="K149" s="26">
        <v>9</v>
      </c>
      <c r="L149" s="15" t="s">
        <v>363</v>
      </c>
      <c r="M149" s="15" t="s">
        <v>363</v>
      </c>
      <c r="N149" s="15" t="s">
        <v>363</v>
      </c>
      <c r="O149" s="15" t="s">
        <v>363</v>
      </c>
      <c r="P149" s="15" t="s">
        <v>363</v>
      </c>
      <c r="Q149" s="28">
        <f>K149+L149</f>
        <v>9</v>
      </c>
      <c r="R149" s="30">
        <v>1</v>
      </c>
      <c r="S149" s="32">
        <f t="shared" si="6"/>
        <v>9</v>
      </c>
      <c r="T149" s="46">
        <f t="shared" si="7"/>
        <v>-8.100000000000001</v>
      </c>
    </row>
    <row r="150" spans="1:20" ht="16.5" customHeight="1" thickBot="1" thickTop="1">
      <c r="A150" s="4">
        <v>9</v>
      </c>
      <c r="B150" s="4">
        <v>87</v>
      </c>
      <c r="C150" s="5" t="s">
        <v>357</v>
      </c>
      <c r="D150" s="12">
        <v>133</v>
      </c>
      <c r="E150" s="4" t="s">
        <v>81</v>
      </c>
      <c r="F150" s="13">
        <v>22</v>
      </c>
      <c r="G150" s="4" t="s">
        <v>82</v>
      </c>
      <c r="H150" s="4">
        <v>12</v>
      </c>
      <c r="I150" s="25" t="s">
        <v>343</v>
      </c>
      <c r="J150" s="27">
        <v>16.9</v>
      </c>
      <c r="K150" s="26">
        <v>17</v>
      </c>
      <c r="L150" s="15" t="s">
        <v>363</v>
      </c>
      <c r="M150" s="15" t="s">
        <v>363</v>
      </c>
      <c r="N150" s="15" t="s">
        <v>363</v>
      </c>
      <c r="O150" s="15" t="s">
        <v>363</v>
      </c>
      <c r="P150" s="15" t="s">
        <v>363</v>
      </c>
      <c r="Q150" s="28">
        <f>K150+L150</f>
        <v>17</v>
      </c>
      <c r="R150" s="30">
        <v>1</v>
      </c>
      <c r="S150" s="32">
        <f t="shared" si="6"/>
        <v>17</v>
      </c>
      <c r="T150" s="46">
        <f t="shared" si="7"/>
        <v>0.10000000000000142</v>
      </c>
    </row>
    <row r="151" spans="1:20" ht="16.5" customHeight="1" thickBot="1" thickTop="1">
      <c r="A151" s="4">
        <v>10</v>
      </c>
      <c r="B151" s="4">
        <v>94</v>
      </c>
      <c r="C151" s="5" t="s">
        <v>357</v>
      </c>
      <c r="D151" s="12">
        <v>633</v>
      </c>
      <c r="E151" s="4" t="s">
        <v>209</v>
      </c>
      <c r="F151" s="13">
        <v>22</v>
      </c>
      <c r="G151" s="4" t="s">
        <v>3</v>
      </c>
      <c r="H151" s="4">
        <v>3</v>
      </c>
      <c r="I151" s="25" t="s">
        <v>341</v>
      </c>
      <c r="J151" s="27">
        <v>9</v>
      </c>
      <c r="K151" s="26">
        <v>16</v>
      </c>
      <c r="L151" s="4">
        <v>9</v>
      </c>
      <c r="M151" s="15" t="s">
        <v>363</v>
      </c>
      <c r="N151" s="15" t="s">
        <v>363</v>
      </c>
      <c r="O151" s="15" t="s">
        <v>363</v>
      </c>
      <c r="P151" s="15" t="s">
        <v>363</v>
      </c>
      <c r="Q151" s="28">
        <f>K151+L151</f>
        <v>25</v>
      </c>
      <c r="R151" s="30">
        <v>2</v>
      </c>
      <c r="S151" s="32">
        <f t="shared" si="6"/>
        <v>12.5</v>
      </c>
      <c r="T151" s="46">
        <f t="shared" si="7"/>
        <v>7</v>
      </c>
    </row>
    <row r="152" spans="1:20" ht="16.5" customHeight="1" thickBot="1" thickTop="1">
      <c r="A152" s="4">
        <v>11</v>
      </c>
      <c r="B152" s="4">
        <v>107</v>
      </c>
      <c r="C152" s="5" t="s">
        <v>357</v>
      </c>
      <c r="D152" s="12">
        <v>547</v>
      </c>
      <c r="E152" s="4" t="s">
        <v>310</v>
      </c>
      <c r="F152" s="13">
        <v>10</v>
      </c>
      <c r="G152" s="4" t="s">
        <v>31</v>
      </c>
      <c r="H152" s="4">
        <v>10</v>
      </c>
      <c r="I152" s="25" t="s">
        <v>342</v>
      </c>
      <c r="J152" s="27">
        <v>15.7</v>
      </c>
      <c r="K152" s="26">
        <v>8</v>
      </c>
      <c r="L152" s="4">
        <v>7</v>
      </c>
      <c r="M152" s="4">
        <v>16</v>
      </c>
      <c r="N152" s="15" t="s">
        <v>363</v>
      </c>
      <c r="O152" s="15" t="s">
        <v>363</v>
      </c>
      <c r="P152" s="15" t="s">
        <v>363</v>
      </c>
      <c r="Q152" s="28">
        <f>SUM(K152:M152)</f>
        <v>31</v>
      </c>
      <c r="R152" s="30">
        <v>3</v>
      </c>
      <c r="S152" s="32">
        <f t="shared" si="6"/>
        <v>10.333333333333334</v>
      </c>
      <c r="T152" s="46">
        <f t="shared" si="7"/>
        <v>-16.099999999999994</v>
      </c>
    </row>
    <row r="153" spans="1:20" ht="16.5" customHeight="1" thickBot="1" thickTop="1">
      <c r="A153" s="4">
        <v>12</v>
      </c>
      <c r="B153" s="4">
        <v>114</v>
      </c>
      <c r="C153" s="5" t="s">
        <v>357</v>
      </c>
      <c r="D153" s="12">
        <v>839</v>
      </c>
      <c r="E153" s="4" t="s">
        <v>261</v>
      </c>
      <c r="F153" s="13">
        <v>2</v>
      </c>
      <c r="G153" s="4" t="s">
        <v>88</v>
      </c>
      <c r="H153" s="4">
        <v>3</v>
      </c>
      <c r="I153" s="25" t="s">
        <v>343</v>
      </c>
      <c r="J153" s="27">
        <v>8.7</v>
      </c>
      <c r="K153" s="26">
        <v>8</v>
      </c>
      <c r="L153" s="4">
        <v>4</v>
      </c>
      <c r="M153" s="4">
        <v>4</v>
      </c>
      <c r="N153" s="15" t="s">
        <v>363</v>
      </c>
      <c r="O153" s="15" t="s">
        <v>363</v>
      </c>
      <c r="P153" s="15" t="s">
        <v>363</v>
      </c>
      <c r="Q153" s="28">
        <f>SUM(K153:M153)</f>
        <v>16</v>
      </c>
      <c r="R153" s="30">
        <v>3</v>
      </c>
      <c r="S153" s="32">
        <f t="shared" si="6"/>
        <v>5.333333333333333</v>
      </c>
      <c r="T153" s="46">
        <f t="shared" si="7"/>
        <v>-10.099999999999998</v>
      </c>
    </row>
    <row r="154" spans="1:20" ht="16.5" customHeight="1" thickBot="1" thickTop="1">
      <c r="A154" s="4">
        <v>13</v>
      </c>
      <c r="B154" s="4">
        <v>127</v>
      </c>
      <c r="C154" s="5" t="s">
        <v>357</v>
      </c>
      <c r="D154" s="12">
        <v>491</v>
      </c>
      <c r="E154" s="4" t="s">
        <v>294</v>
      </c>
      <c r="F154" s="13">
        <v>32</v>
      </c>
      <c r="G154" s="4" t="s">
        <v>31</v>
      </c>
      <c r="H154" s="4">
        <v>10</v>
      </c>
      <c r="I154" s="25" t="s">
        <v>342</v>
      </c>
      <c r="J154" s="27">
        <v>9.3</v>
      </c>
      <c r="K154" s="26">
        <v>10</v>
      </c>
      <c r="L154" s="4">
        <v>25</v>
      </c>
      <c r="M154" s="4">
        <v>18</v>
      </c>
      <c r="N154" s="15" t="s">
        <v>363</v>
      </c>
      <c r="O154" s="15" t="s">
        <v>363</v>
      </c>
      <c r="P154" s="15" t="s">
        <v>363</v>
      </c>
      <c r="Q154" s="28">
        <f>SUM(K154:M154)</f>
        <v>53</v>
      </c>
      <c r="R154" s="30">
        <v>3</v>
      </c>
      <c r="S154" s="32">
        <f t="shared" si="6"/>
        <v>17.666666666666668</v>
      </c>
      <c r="T154" s="46">
        <f t="shared" si="7"/>
        <v>25.099999999999998</v>
      </c>
    </row>
    <row r="155" spans="1:20" ht="16.5" customHeight="1" thickBot="1" thickTop="1">
      <c r="A155" s="4">
        <v>14</v>
      </c>
      <c r="B155" s="4">
        <v>134</v>
      </c>
      <c r="C155" s="5" t="s">
        <v>357</v>
      </c>
      <c r="D155" s="12">
        <v>538</v>
      </c>
      <c r="E155" s="4" t="s">
        <v>309</v>
      </c>
      <c r="F155" s="13">
        <v>3</v>
      </c>
      <c r="G155" s="4" t="s">
        <v>44</v>
      </c>
      <c r="H155" s="4">
        <v>3</v>
      </c>
      <c r="I155" s="25" t="s">
        <v>340</v>
      </c>
      <c r="J155" s="27">
        <v>6.2</v>
      </c>
      <c r="K155" s="26">
        <v>13</v>
      </c>
      <c r="L155" s="4">
        <v>14</v>
      </c>
      <c r="M155" s="15" t="s">
        <v>363</v>
      </c>
      <c r="N155" s="15" t="s">
        <v>363</v>
      </c>
      <c r="O155" s="15" t="s">
        <v>363</v>
      </c>
      <c r="P155" s="15" t="s">
        <v>363</v>
      </c>
      <c r="Q155" s="28">
        <f>K155+L155</f>
        <v>27</v>
      </c>
      <c r="R155" s="30">
        <v>2</v>
      </c>
      <c r="S155" s="32">
        <f t="shared" si="6"/>
        <v>13.5</v>
      </c>
      <c r="T155" s="46">
        <f t="shared" si="7"/>
        <v>14.6</v>
      </c>
    </row>
    <row r="156" spans="1:20" ht="16.5" customHeight="1" thickBot="1" thickTop="1">
      <c r="A156" s="4">
        <v>15</v>
      </c>
      <c r="B156" s="4">
        <v>147</v>
      </c>
      <c r="C156" s="5" t="s">
        <v>357</v>
      </c>
      <c r="D156" s="12">
        <v>364</v>
      </c>
      <c r="E156" s="4" t="s">
        <v>143</v>
      </c>
      <c r="F156" s="13">
        <v>0</v>
      </c>
      <c r="G156" s="4" t="s">
        <v>88</v>
      </c>
      <c r="H156" s="4">
        <v>3</v>
      </c>
      <c r="I156" s="25" t="s">
        <v>343</v>
      </c>
      <c r="J156" s="27">
        <v>7.1</v>
      </c>
      <c r="K156" s="26">
        <v>5</v>
      </c>
      <c r="L156" s="4">
        <v>2</v>
      </c>
      <c r="M156" s="4">
        <v>7</v>
      </c>
      <c r="N156" s="15" t="s">
        <v>363</v>
      </c>
      <c r="O156" s="15" t="s">
        <v>363</v>
      </c>
      <c r="P156" s="15" t="s">
        <v>363</v>
      </c>
      <c r="Q156" s="28">
        <f>SUM(K156:M156)</f>
        <v>14</v>
      </c>
      <c r="R156" s="30">
        <v>3</v>
      </c>
      <c r="S156" s="32">
        <f t="shared" si="6"/>
        <v>4.666666666666667</v>
      </c>
      <c r="T156" s="46">
        <f t="shared" si="7"/>
        <v>-7.299999999999997</v>
      </c>
    </row>
    <row r="157" spans="1:20" ht="16.5" customHeight="1" thickBot="1" thickTop="1">
      <c r="A157" s="4">
        <v>16</v>
      </c>
      <c r="B157" s="4">
        <v>154</v>
      </c>
      <c r="C157" s="5" t="s">
        <v>357</v>
      </c>
      <c r="D157" s="12">
        <v>597</v>
      </c>
      <c r="E157" s="4" t="s">
        <v>318</v>
      </c>
      <c r="F157" s="13">
        <v>21</v>
      </c>
      <c r="G157" s="4" t="s">
        <v>27</v>
      </c>
      <c r="H157" s="4">
        <v>2</v>
      </c>
      <c r="I157" s="25" t="s">
        <v>342</v>
      </c>
      <c r="J157" s="27">
        <v>6.8</v>
      </c>
      <c r="K157" s="26">
        <v>4</v>
      </c>
      <c r="L157" s="29" t="s">
        <v>363</v>
      </c>
      <c r="M157" s="15" t="s">
        <v>363</v>
      </c>
      <c r="N157" s="15" t="s">
        <v>363</v>
      </c>
      <c r="O157" s="15" t="s">
        <v>363</v>
      </c>
      <c r="P157" s="15" t="s">
        <v>363</v>
      </c>
      <c r="Q157" s="28">
        <f>K157+L157</f>
        <v>4</v>
      </c>
      <c r="R157" s="30">
        <v>1</v>
      </c>
      <c r="S157" s="32">
        <f t="shared" si="6"/>
        <v>4</v>
      </c>
      <c r="T157" s="46">
        <f t="shared" si="7"/>
        <v>-2.8</v>
      </c>
    </row>
    <row r="158" spans="1:20" ht="16.5" customHeight="1" thickBot="1" thickTop="1">
      <c r="A158" s="4">
        <v>17</v>
      </c>
      <c r="B158" s="4">
        <v>167</v>
      </c>
      <c r="C158" s="5" t="s">
        <v>357</v>
      </c>
      <c r="D158" s="12">
        <v>59</v>
      </c>
      <c r="E158" s="4" t="s">
        <v>47</v>
      </c>
      <c r="F158" s="13">
        <v>24</v>
      </c>
      <c r="G158" s="4" t="s">
        <v>18</v>
      </c>
      <c r="H158" s="4">
        <v>12</v>
      </c>
      <c r="I158" s="25" t="s">
        <v>341</v>
      </c>
      <c r="J158" s="27">
        <v>9.9</v>
      </c>
      <c r="K158" s="26">
        <v>2</v>
      </c>
      <c r="L158" s="26">
        <v>12</v>
      </c>
      <c r="M158" s="15" t="s">
        <v>363</v>
      </c>
      <c r="N158" s="15" t="s">
        <v>363</v>
      </c>
      <c r="O158" s="15" t="s">
        <v>363</v>
      </c>
      <c r="P158" s="15" t="s">
        <v>363</v>
      </c>
      <c r="Q158" s="28">
        <f>K158+L158</f>
        <v>14</v>
      </c>
      <c r="R158" s="30">
        <v>2</v>
      </c>
      <c r="S158" s="32">
        <f t="shared" si="6"/>
        <v>7</v>
      </c>
      <c r="T158" s="46">
        <f t="shared" si="7"/>
        <v>-5.800000000000001</v>
      </c>
    </row>
    <row r="159" spans="1:20" ht="16.5" customHeight="1" thickBot="1" thickTop="1">
      <c r="A159" s="4">
        <v>18</v>
      </c>
      <c r="B159" s="4">
        <v>174</v>
      </c>
      <c r="C159" s="5" t="s">
        <v>357</v>
      </c>
      <c r="D159" s="12">
        <v>709</v>
      </c>
      <c r="E159" s="4" t="s">
        <v>224</v>
      </c>
      <c r="F159" s="13">
        <v>30</v>
      </c>
      <c r="G159" s="4" t="s">
        <v>37</v>
      </c>
      <c r="H159" s="4">
        <v>8</v>
      </c>
      <c r="I159" s="25" t="s">
        <v>342</v>
      </c>
      <c r="J159" s="27">
        <v>12.9</v>
      </c>
      <c r="K159" s="26">
        <v>15</v>
      </c>
      <c r="L159" s="26">
        <v>23</v>
      </c>
      <c r="M159" s="15" t="s">
        <v>363</v>
      </c>
      <c r="N159" s="15" t="s">
        <v>363</v>
      </c>
      <c r="O159" s="15" t="s">
        <v>363</v>
      </c>
      <c r="P159" s="15" t="s">
        <v>363</v>
      </c>
      <c r="Q159" s="28">
        <f>K159+L159</f>
        <v>38</v>
      </c>
      <c r="R159" s="30">
        <v>2</v>
      </c>
      <c r="S159" s="32">
        <f t="shared" si="6"/>
        <v>19</v>
      </c>
      <c r="T159" s="46">
        <f t="shared" si="7"/>
        <v>12.2</v>
      </c>
    </row>
    <row r="160" spans="1:20" ht="16.5" customHeight="1" thickBot="1" thickTop="1">
      <c r="A160" s="4">
        <v>19</v>
      </c>
      <c r="B160" s="4">
        <v>187</v>
      </c>
      <c r="C160" s="5" t="s">
        <v>357</v>
      </c>
      <c r="D160" s="12">
        <v>128</v>
      </c>
      <c r="E160" s="4" t="s">
        <v>79</v>
      </c>
      <c r="F160" s="13">
        <v>30</v>
      </c>
      <c r="G160" s="4" t="s">
        <v>30</v>
      </c>
      <c r="H160" s="4">
        <v>11</v>
      </c>
      <c r="I160" s="25" t="s">
        <v>342</v>
      </c>
      <c r="J160" s="27">
        <v>12.2</v>
      </c>
      <c r="K160" s="26">
        <v>12</v>
      </c>
      <c r="L160" s="26">
        <v>13</v>
      </c>
      <c r="M160" s="15" t="s">
        <v>363</v>
      </c>
      <c r="N160" s="15" t="s">
        <v>363</v>
      </c>
      <c r="O160" s="15" t="s">
        <v>363</v>
      </c>
      <c r="P160" s="15" t="s">
        <v>363</v>
      </c>
      <c r="Q160" s="28">
        <f>K160+L160</f>
        <v>25</v>
      </c>
      <c r="R160" s="30">
        <v>2</v>
      </c>
      <c r="S160" s="32">
        <f t="shared" si="6"/>
        <v>12.5</v>
      </c>
      <c r="T160" s="46">
        <f t="shared" si="7"/>
        <v>0.6000000000000014</v>
      </c>
    </row>
    <row r="161" spans="1:20" ht="16.5" customHeight="1" thickBot="1" thickTop="1">
      <c r="A161" s="4">
        <v>20</v>
      </c>
      <c r="B161" s="4">
        <v>194</v>
      </c>
      <c r="C161" s="5" t="s">
        <v>357</v>
      </c>
      <c r="D161" s="12">
        <v>65</v>
      </c>
      <c r="E161" s="4" t="s">
        <v>51</v>
      </c>
      <c r="F161" s="13">
        <v>13</v>
      </c>
      <c r="G161" s="4" t="s">
        <v>12</v>
      </c>
      <c r="H161" s="4">
        <v>1</v>
      </c>
      <c r="I161" s="25" t="s">
        <v>343</v>
      </c>
      <c r="J161" s="27">
        <v>5.1</v>
      </c>
      <c r="K161" s="26">
        <v>4</v>
      </c>
      <c r="L161" s="26">
        <v>6</v>
      </c>
      <c r="M161" s="4">
        <v>3</v>
      </c>
      <c r="N161" s="15" t="s">
        <v>363</v>
      </c>
      <c r="O161" s="15" t="s">
        <v>363</v>
      </c>
      <c r="P161" s="15" t="s">
        <v>363</v>
      </c>
      <c r="Q161" s="28">
        <f>SUM(K161:M161)</f>
        <v>13</v>
      </c>
      <c r="R161" s="30">
        <v>3</v>
      </c>
      <c r="S161" s="32">
        <f t="shared" si="6"/>
        <v>4.333333333333333</v>
      </c>
      <c r="T161" s="46">
        <f t="shared" si="7"/>
        <v>-2.299999999999999</v>
      </c>
    </row>
    <row r="162" spans="1:20" ht="16.5" customHeight="1" thickBot="1" thickTop="1">
      <c r="A162" s="4">
        <v>21</v>
      </c>
      <c r="B162" s="4">
        <v>207</v>
      </c>
      <c r="C162" s="5" t="s">
        <v>357</v>
      </c>
      <c r="D162" s="12">
        <v>749</v>
      </c>
      <c r="E162" s="4" t="s">
        <v>236</v>
      </c>
      <c r="F162" s="13">
        <v>1</v>
      </c>
      <c r="G162" s="4" t="s">
        <v>26</v>
      </c>
      <c r="H162" s="4">
        <v>11</v>
      </c>
      <c r="I162" s="25" t="s">
        <v>340</v>
      </c>
      <c r="J162" s="27">
        <v>11.4</v>
      </c>
      <c r="K162" s="26">
        <v>10</v>
      </c>
      <c r="L162" s="29" t="s">
        <v>363</v>
      </c>
      <c r="M162" s="15" t="s">
        <v>363</v>
      </c>
      <c r="N162" s="15" t="s">
        <v>363</v>
      </c>
      <c r="O162" s="15" t="s">
        <v>363</v>
      </c>
      <c r="P162" s="15" t="s">
        <v>363</v>
      </c>
      <c r="Q162" s="28">
        <f>K162+L162</f>
        <v>10</v>
      </c>
      <c r="R162" s="30">
        <v>1</v>
      </c>
      <c r="S162" s="32">
        <f t="shared" si="6"/>
        <v>10</v>
      </c>
      <c r="T162" s="46">
        <f t="shared" si="7"/>
        <v>-1.4000000000000004</v>
      </c>
    </row>
    <row r="163" spans="1:20" ht="16.5" customHeight="1" thickBot="1" thickTop="1">
      <c r="A163" s="4">
        <v>22</v>
      </c>
      <c r="B163" s="4">
        <v>214</v>
      </c>
      <c r="C163" s="5" t="s">
        <v>357</v>
      </c>
      <c r="D163" s="12">
        <v>246</v>
      </c>
      <c r="E163" s="4" t="s">
        <v>113</v>
      </c>
      <c r="F163" s="13">
        <v>22</v>
      </c>
      <c r="G163" s="4" t="s">
        <v>83</v>
      </c>
      <c r="H163" s="4">
        <v>11</v>
      </c>
      <c r="I163" s="25" t="s">
        <v>343</v>
      </c>
      <c r="J163" s="27">
        <v>13.4</v>
      </c>
      <c r="K163" s="26">
        <v>0</v>
      </c>
      <c r="L163" s="29" t="s">
        <v>363</v>
      </c>
      <c r="M163" s="15" t="s">
        <v>363</v>
      </c>
      <c r="N163" s="15" t="s">
        <v>363</v>
      </c>
      <c r="O163" s="15" t="s">
        <v>363</v>
      </c>
      <c r="P163" s="15" t="s">
        <v>363</v>
      </c>
      <c r="Q163" s="28">
        <f>K163+L163</f>
        <v>0</v>
      </c>
      <c r="R163" s="30">
        <v>1</v>
      </c>
      <c r="S163" s="32">
        <f t="shared" si="6"/>
        <v>0</v>
      </c>
      <c r="T163" s="46">
        <f t="shared" si="7"/>
        <v>-13.4</v>
      </c>
    </row>
    <row r="164" spans="1:20" ht="16.5" customHeight="1" thickBot="1" thickTop="1">
      <c r="A164" s="4">
        <v>23</v>
      </c>
      <c r="B164" s="4">
        <v>227</v>
      </c>
      <c r="C164" s="5" t="s">
        <v>357</v>
      </c>
      <c r="D164" s="12">
        <v>3</v>
      </c>
      <c r="E164" s="4" t="s">
        <v>333</v>
      </c>
      <c r="F164" s="13">
        <v>22</v>
      </c>
      <c r="G164" s="4" t="s">
        <v>2</v>
      </c>
      <c r="H164" s="4">
        <v>3</v>
      </c>
      <c r="I164" s="25" t="s">
        <v>342</v>
      </c>
      <c r="J164" s="27">
        <v>3.4</v>
      </c>
      <c r="K164" s="26">
        <v>2</v>
      </c>
      <c r="L164" s="26">
        <v>4</v>
      </c>
      <c r="M164" s="4">
        <v>2</v>
      </c>
      <c r="N164" s="4">
        <v>0</v>
      </c>
      <c r="O164" s="15" t="s">
        <v>363</v>
      </c>
      <c r="P164" s="15" t="s">
        <v>363</v>
      </c>
      <c r="Q164" s="28">
        <f>SUM(K164:N164)</f>
        <v>8</v>
      </c>
      <c r="R164" s="30">
        <v>4</v>
      </c>
      <c r="S164" s="32">
        <f t="shared" si="6"/>
        <v>2</v>
      </c>
      <c r="T164" s="46">
        <f t="shared" si="7"/>
        <v>-5.6</v>
      </c>
    </row>
    <row r="165" spans="1:20" ht="16.5" customHeight="1" thickBot="1" thickTop="1">
      <c r="A165" s="4">
        <v>24</v>
      </c>
      <c r="B165" s="4">
        <v>234</v>
      </c>
      <c r="C165" s="5" t="s">
        <v>357</v>
      </c>
      <c r="D165" s="12">
        <v>571</v>
      </c>
      <c r="E165" s="4" t="s">
        <v>196</v>
      </c>
      <c r="F165" s="13">
        <v>3</v>
      </c>
      <c r="G165" s="4" t="s">
        <v>37</v>
      </c>
      <c r="H165" s="4">
        <v>8</v>
      </c>
      <c r="I165" s="25" t="s">
        <v>342</v>
      </c>
      <c r="J165" s="27">
        <v>9.4</v>
      </c>
      <c r="K165" s="26">
        <v>11</v>
      </c>
      <c r="L165" s="26">
        <v>4</v>
      </c>
      <c r="M165" s="15" t="s">
        <v>363</v>
      </c>
      <c r="N165" s="15" t="s">
        <v>363</v>
      </c>
      <c r="O165" s="15" t="s">
        <v>363</v>
      </c>
      <c r="P165" s="15" t="s">
        <v>363</v>
      </c>
      <c r="Q165" s="28">
        <f>K165+L165</f>
        <v>15</v>
      </c>
      <c r="R165" s="30">
        <v>2</v>
      </c>
      <c r="S165" s="32">
        <f t="shared" si="6"/>
        <v>7.5</v>
      </c>
      <c r="T165" s="46">
        <f t="shared" si="7"/>
        <v>-3.8000000000000007</v>
      </c>
    </row>
    <row r="166" spans="1:20" ht="16.5" customHeight="1" thickBot="1" thickTop="1">
      <c r="A166" s="4">
        <v>25</v>
      </c>
      <c r="B166" s="4">
        <v>247</v>
      </c>
      <c r="C166" s="5" t="s">
        <v>357</v>
      </c>
      <c r="D166" s="12">
        <v>474</v>
      </c>
      <c r="E166" s="4" t="s">
        <v>171</v>
      </c>
      <c r="F166" s="13">
        <v>32</v>
      </c>
      <c r="G166" s="4" t="s">
        <v>46</v>
      </c>
      <c r="H166" s="4">
        <v>13</v>
      </c>
      <c r="I166" s="25" t="s">
        <v>340</v>
      </c>
      <c r="J166" s="27">
        <v>13.4</v>
      </c>
      <c r="K166" s="26">
        <v>6</v>
      </c>
      <c r="L166" s="29" t="s">
        <v>363</v>
      </c>
      <c r="M166" s="15" t="s">
        <v>363</v>
      </c>
      <c r="N166" s="15" t="s">
        <v>363</v>
      </c>
      <c r="O166" s="15" t="s">
        <v>363</v>
      </c>
      <c r="P166" s="15" t="s">
        <v>363</v>
      </c>
      <c r="Q166" s="28">
        <f>K166+L166</f>
        <v>6</v>
      </c>
      <c r="R166" s="30">
        <v>1</v>
      </c>
      <c r="S166" s="32">
        <f t="shared" si="6"/>
        <v>6</v>
      </c>
      <c r="T166" s="46">
        <f t="shared" si="7"/>
        <v>-7.4</v>
      </c>
    </row>
    <row r="167" spans="1:20" ht="16.5" customHeight="1" thickBot="1" thickTop="1">
      <c r="A167" s="4">
        <v>26</v>
      </c>
      <c r="B167" s="4">
        <v>254</v>
      </c>
      <c r="C167" s="5" t="s">
        <v>357</v>
      </c>
      <c r="D167" s="12">
        <v>206</v>
      </c>
      <c r="E167" s="4" t="s">
        <v>290</v>
      </c>
      <c r="F167" s="13">
        <v>3</v>
      </c>
      <c r="G167" s="4" t="s">
        <v>14</v>
      </c>
      <c r="H167" s="4">
        <v>9</v>
      </c>
      <c r="I167" s="25" t="s">
        <v>340</v>
      </c>
      <c r="J167" s="27">
        <v>10.9</v>
      </c>
      <c r="K167" s="26">
        <v>14</v>
      </c>
      <c r="L167" s="29" t="s">
        <v>363</v>
      </c>
      <c r="M167" s="15" t="s">
        <v>363</v>
      </c>
      <c r="N167" s="15" t="s">
        <v>363</v>
      </c>
      <c r="O167" s="15" t="s">
        <v>363</v>
      </c>
      <c r="P167" s="15" t="s">
        <v>363</v>
      </c>
      <c r="Q167" s="28">
        <f>K167+L167</f>
        <v>14</v>
      </c>
      <c r="R167" s="30">
        <v>1</v>
      </c>
      <c r="S167" s="32">
        <f t="shared" si="6"/>
        <v>14</v>
      </c>
      <c r="T167" s="46">
        <f t="shared" si="7"/>
        <v>3.0999999999999996</v>
      </c>
    </row>
    <row r="168" spans="1:20" ht="16.5" customHeight="1" thickBot="1" thickTop="1">
      <c r="A168" s="4">
        <v>27</v>
      </c>
      <c r="B168" s="4">
        <v>267</v>
      </c>
      <c r="C168" s="5" t="s">
        <v>357</v>
      </c>
      <c r="D168" s="12">
        <v>832</v>
      </c>
      <c r="E168" s="4" t="s">
        <v>258</v>
      </c>
      <c r="F168" s="13">
        <v>3</v>
      </c>
      <c r="G168" s="4" t="s">
        <v>27</v>
      </c>
      <c r="H168" s="4">
        <v>2</v>
      </c>
      <c r="I168" s="25" t="s">
        <v>342</v>
      </c>
      <c r="J168" s="27">
        <v>3.7</v>
      </c>
      <c r="K168" s="26">
        <v>7</v>
      </c>
      <c r="L168" s="29" t="s">
        <v>363</v>
      </c>
      <c r="M168" s="15" t="s">
        <v>363</v>
      </c>
      <c r="N168" s="15" t="s">
        <v>363</v>
      </c>
      <c r="O168" s="15" t="s">
        <v>363</v>
      </c>
      <c r="P168" s="15" t="s">
        <v>363</v>
      </c>
      <c r="Q168" s="28">
        <f>K168+L168</f>
        <v>7</v>
      </c>
      <c r="R168" s="30">
        <v>1</v>
      </c>
      <c r="S168" s="32">
        <f t="shared" si="6"/>
        <v>7</v>
      </c>
      <c r="T168" s="46">
        <f t="shared" si="7"/>
        <v>3.3</v>
      </c>
    </row>
    <row r="169" spans="1:20" ht="16.5" customHeight="1" thickBot="1" thickTop="1">
      <c r="A169" s="4">
        <v>28</v>
      </c>
      <c r="B169" s="4">
        <v>274</v>
      </c>
      <c r="C169" s="5" t="s">
        <v>357</v>
      </c>
      <c r="D169" s="12">
        <v>853</v>
      </c>
      <c r="E169" s="4" t="s">
        <v>265</v>
      </c>
      <c r="F169" s="13">
        <v>11</v>
      </c>
      <c r="G169" s="4" t="s">
        <v>362</v>
      </c>
      <c r="H169" s="4">
        <v>8</v>
      </c>
      <c r="I169" s="25" t="s">
        <v>343</v>
      </c>
      <c r="J169" s="27">
        <v>6.9</v>
      </c>
      <c r="K169" s="26">
        <v>8</v>
      </c>
      <c r="L169" s="29" t="s">
        <v>363</v>
      </c>
      <c r="M169" s="15" t="s">
        <v>363</v>
      </c>
      <c r="N169" s="15" t="s">
        <v>363</v>
      </c>
      <c r="O169" s="15" t="s">
        <v>363</v>
      </c>
      <c r="P169" s="15" t="s">
        <v>363</v>
      </c>
      <c r="Q169" s="28">
        <f>K169+L169</f>
        <v>8</v>
      </c>
      <c r="R169" s="30">
        <v>1</v>
      </c>
      <c r="S169" s="32">
        <f t="shared" si="6"/>
        <v>8</v>
      </c>
      <c r="T169" s="46">
        <f t="shared" si="7"/>
        <v>1.0999999999999996</v>
      </c>
    </row>
    <row r="170" spans="1:23" ht="16.5" customHeight="1" thickBot="1" thickTop="1">
      <c r="A170" s="4">
        <v>1</v>
      </c>
      <c r="B170" s="4">
        <v>7</v>
      </c>
      <c r="C170" s="5" t="s">
        <v>357</v>
      </c>
      <c r="D170" s="12">
        <v>43</v>
      </c>
      <c r="E170" s="4" t="s">
        <v>38</v>
      </c>
      <c r="F170" s="13">
        <v>23</v>
      </c>
      <c r="G170" s="4" t="s">
        <v>39</v>
      </c>
      <c r="H170" s="4">
        <v>1</v>
      </c>
      <c r="I170" s="25" t="s">
        <v>342</v>
      </c>
      <c r="J170" s="27">
        <v>14.4</v>
      </c>
      <c r="K170" s="26">
        <v>16</v>
      </c>
      <c r="L170" s="26">
        <v>15</v>
      </c>
      <c r="M170" s="4">
        <v>9</v>
      </c>
      <c r="N170" s="4">
        <v>18</v>
      </c>
      <c r="O170" s="4">
        <v>18</v>
      </c>
      <c r="P170" s="4"/>
      <c r="Q170" s="28">
        <f>SUM(K170:O170)</f>
        <v>76</v>
      </c>
      <c r="R170" s="30">
        <v>5</v>
      </c>
      <c r="S170" s="32">
        <f t="shared" si="6"/>
        <v>15.2</v>
      </c>
      <c r="T170" s="46">
        <f t="shared" si="7"/>
        <v>4</v>
      </c>
      <c r="U170">
        <v>1</v>
      </c>
      <c r="V170">
        <f>+J170</f>
        <v>14.4</v>
      </c>
      <c r="W170">
        <f>+V170</f>
        <v>14.4</v>
      </c>
    </row>
    <row r="171" spans="1:20" ht="16.5" customHeight="1" thickBot="1" thickTop="1">
      <c r="A171" s="4">
        <v>1</v>
      </c>
      <c r="B171" s="4">
        <v>2</v>
      </c>
      <c r="C171" s="5" t="s">
        <v>352</v>
      </c>
      <c r="D171" s="12">
        <v>369</v>
      </c>
      <c r="E171" s="4" t="s">
        <v>147</v>
      </c>
      <c r="F171" s="13">
        <v>0</v>
      </c>
      <c r="G171" s="4" t="s">
        <v>8</v>
      </c>
      <c r="H171" s="4">
        <v>2</v>
      </c>
      <c r="I171" s="25" t="s">
        <v>340</v>
      </c>
      <c r="J171" s="27">
        <v>16.9</v>
      </c>
      <c r="K171" s="26">
        <v>12</v>
      </c>
      <c r="L171" s="26">
        <v>18</v>
      </c>
      <c r="M171" s="4">
        <v>23</v>
      </c>
      <c r="N171" s="4">
        <v>19</v>
      </c>
      <c r="O171" s="4">
        <v>13</v>
      </c>
      <c r="P171" s="15" t="s">
        <v>363</v>
      </c>
      <c r="Q171" s="28">
        <f>SUM(K171:O171)</f>
        <v>85</v>
      </c>
      <c r="R171" s="30">
        <v>5</v>
      </c>
      <c r="S171" s="32">
        <f t="shared" si="6"/>
        <v>17</v>
      </c>
      <c r="T171" s="46">
        <f t="shared" si="7"/>
        <v>0.5</v>
      </c>
    </row>
    <row r="172" spans="1:20" ht="16.5" customHeight="1" thickBot="1" thickTop="1">
      <c r="A172" s="4">
        <v>2</v>
      </c>
      <c r="B172" s="4">
        <v>19</v>
      </c>
      <c r="C172" s="5" t="s">
        <v>352</v>
      </c>
      <c r="D172" s="12">
        <v>342</v>
      </c>
      <c r="E172" s="4" t="s">
        <v>135</v>
      </c>
      <c r="F172" s="13">
        <v>32</v>
      </c>
      <c r="G172" s="4" t="s">
        <v>88</v>
      </c>
      <c r="H172" s="4">
        <v>3</v>
      </c>
      <c r="I172" s="25" t="s">
        <v>343</v>
      </c>
      <c r="J172" s="27">
        <v>17.6</v>
      </c>
      <c r="K172" s="26">
        <v>25</v>
      </c>
      <c r="L172" s="26">
        <v>17</v>
      </c>
      <c r="M172" s="4">
        <v>15</v>
      </c>
      <c r="N172" s="15" t="s">
        <v>363</v>
      </c>
      <c r="O172" s="15" t="s">
        <v>363</v>
      </c>
      <c r="P172" s="15" t="s">
        <v>363</v>
      </c>
      <c r="Q172" s="28">
        <f>SUM(K172:M172)</f>
        <v>57</v>
      </c>
      <c r="R172" s="30">
        <v>3</v>
      </c>
      <c r="S172" s="32">
        <f t="shared" si="6"/>
        <v>19</v>
      </c>
      <c r="T172" s="46">
        <f t="shared" si="7"/>
        <v>4.199999999999996</v>
      </c>
    </row>
    <row r="173" spans="1:20" ht="16.5" customHeight="1" thickBot="1" thickTop="1">
      <c r="A173" s="4">
        <v>3</v>
      </c>
      <c r="B173" s="4">
        <v>22</v>
      </c>
      <c r="C173" s="5" t="s">
        <v>352</v>
      </c>
      <c r="D173" s="12">
        <v>738</v>
      </c>
      <c r="E173" s="4" t="s">
        <v>234</v>
      </c>
      <c r="F173" s="13">
        <v>30</v>
      </c>
      <c r="G173" s="4" t="s">
        <v>27</v>
      </c>
      <c r="H173" s="4">
        <v>2</v>
      </c>
      <c r="I173" s="25" t="s">
        <v>342</v>
      </c>
      <c r="J173" s="27">
        <v>13.5</v>
      </c>
      <c r="K173" s="26">
        <v>7</v>
      </c>
      <c r="L173" s="29" t="s">
        <v>363</v>
      </c>
      <c r="M173" s="15" t="s">
        <v>363</v>
      </c>
      <c r="N173" s="15" t="s">
        <v>363</v>
      </c>
      <c r="O173" s="15" t="s">
        <v>363</v>
      </c>
      <c r="P173" s="15" t="s">
        <v>363</v>
      </c>
      <c r="Q173" s="28">
        <f>K173+L173</f>
        <v>7</v>
      </c>
      <c r="R173" s="30">
        <v>1</v>
      </c>
      <c r="S173" s="32">
        <f t="shared" si="6"/>
        <v>7</v>
      </c>
      <c r="T173" s="46">
        <f t="shared" si="7"/>
        <v>-6.5</v>
      </c>
    </row>
    <row r="174" spans="1:20" ht="16.5" customHeight="1" thickBot="1" thickTop="1">
      <c r="A174" s="4">
        <v>4</v>
      </c>
      <c r="B174" s="4">
        <v>39</v>
      </c>
      <c r="C174" s="5" t="s">
        <v>352</v>
      </c>
      <c r="D174" s="12">
        <v>250</v>
      </c>
      <c r="E174" s="4" t="s">
        <v>115</v>
      </c>
      <c r="F174" s="13">
        <v>3</v>
      </c>
      <c r="G174" s="4" t="s">
        <v>43</v>
      </c>
      <c r="H174" s="4">
        <v>8</v>
      </c>
      <c r="I174" s="25" t="s">
        <v>341</v>
      </c>
      <c r="J174" s="27">
        <v>23.2</v>
      </c>
      <c r="K174" s="26">
        <v>16</v>
      </c>
      <c r="L174" s="26">
        <v>20</v>
      </c>
      <c r="M174" s="15" t="s">
        <v>363</v>
      </c>
      <c r="N174" s="15" t="s">
        <v>363</v>
      </c>
      <c r="O174" s="15" t="s">
        <v>363</v>
      </c>
      <c r="P174" s="15" t="s">
        <v>363</v>
      </c>
      <c r="Q174" s="28">
        <f>K174+L174</f>
        <v>36</v>
      </c>
      <c r="R174" s="30">
        <v>2</v>
      </c>
      <c r="S174" s="32">
        <f t="shared" si="6"/>
        <v>18</v>
      </c>
      <c r="T174" s="46">
        <f t="shared" si="7"/>
        <v>-10.399999999999999</v>
      </c>
    </row>
    <row r="175" spans="1:20" ht="16.5" customHeight="1" thickBot="1" thickTop="1">
      <c r="A175" s="4">
        <v>5</v>
      </c>
      <c r="B175" s="4">
        <v>42</v>
      </c>
      <c r="C175" s="5" t="s">
        <v>352</v>
      </c>
      <c r="D175" s="12">
        <v>792</v>
      </c>
      <c r="E175" s="4" t="s">
        <v>247</v>
      </c>
      <c r="F175" s="13">
        <v>10</v>
      </c>
      <c r="G175" s="4" t="s">
        <v>59</v>
      </c>
      <c r="H175" s="4">
        <v>4</v>
      </c>
      <c r="I175" s="25" t="s">
        <v>341</v>
      </c>
      <c r="J175" s="27">
        <v>14.5</v>
      </c>
      <c r="K175" s="26">
        <v>14</v>
      </c>
      <c r="L175" s="15" t="s">
        <v>363</v>
      </c>
      <c r="M175" s="15" t="s">
        <v>363</v>
      </c>
      <c r="N175" s="15" t="s">
        <v>363</v>
      </c>
      <c r="O175" s="15" t="s">
        <v>363</v>
      </c>
      <c r="P175" s="15" t="s">
        <v>363</v>
      </c>
      <c r="Q175" s="28">
        <f>K175+L175</f>
        <v>14</v>
      </c>
      <c r="R175" s="30">
        <v>1</v>
      </c>
      <c r="S175" s="32">
        <f t="shared" si="6"/>
        <v>14</v>
      </c>
      <c r="T175" s="46">
        <f t="shared" si="7"/>
        <v>-0.5</v>
      </c>
    </row>
    <row r="176" spans="1:20" ht="16.5" customHeight="1" thickBot="1" thickTop="1">
      <c r="A176" s="4">
        <v>6</v>
      </c>
      <c r="B176" s="4">
        <v>59</v>
      </c>
      <c r="C176" s="5" t="s">
        <v>352</v>
      </c>
      <c r="D176" s="12">
        <v>554</v>
      </c>
      <c r="E176" s="4" t="s">
        <v>317</v>
      </c>
      <c r="F176" s="13">
        <v>5</v>
      </c>
      <c r="G176" s="4" t="s">
        <v>27</v>
      </c>
      <c r="H176" s="4">
        <v>2</v>
      </c>
      <c r="I176" s="25" t="s">
        <v>342</v>
      </c>
      <c r="J176" s="27">
        <v>11</v>
      </c>
      <c r="K176" s="26">
        <v>19</v>
      </c>
      <c r="L176" s="15" t="s">
        <v>363</v>
      </c>
      <c r="M176" s="15" t="s">
        <v>363</v>
      </c>
      <c r="N176" s="15" t="s">
        <v>363</v>
      </c>
      <c r="O176" s="15" t="s">
        <v>363</v>
      </c>
      <c r="P176" s="15" t="s">
        <v>363</v>
      </c>
      <c r="Q176" s="28">
        <f>K176+L176</f>
        <v>19</v>
      </c>
      <c r="R176" s="30">
        <v>1</v>
      </c>
      <c r="S176" s="32">
        <f t="shared" si="6"/>
        <v>19</v>
      </c>
      <c r="T176" s="46">
        <f t="shared" si="7"/>
        <v>8</v>
      </c>
    </row>
    <row r="177" spans="1:20" ht="16.5" customHeight="1" thickBot="1" thickTop="1">
      <c r="A177" s="4">
        <v>7</v>
      </c>
      <c r="B177" s="4">
        <v>62</v>
      </c>
      <c r="C177" s="5" t="s">
        <v>352</v>
      </c>
      <c r="D177" s="12">
        <v>714</v>
      </c>
      <c r="E177" s="4" t="s">
        <v>292</v>
      </c>
      <c r="F177" s="13">
        <v>5</v>
      </c>
      <c r="G177" s="4" t="s">
        <v>55</v>
      </c>
      <c r="H177" s="4">
        <v>4</v>
      </c>
      <c r="I177" s="25" t="s">
        <v>340</v>
      </c>
      <c r="J177" s="27">
        <v>10.7</v>
      </c>
      <c r="K177" s="26">
        <v>18</v>
      </c>
      <c r="L177" s="4">
        <v>11</v>
      </c>
      <c r="M177" s="4">
        <v>7</v>
      </c>
      <c r="N177" s="15" t="s">
        <v>363</v>
      </c>
      <c r="O177" s="15" t="s">
        <v>363</v>
      </c>
      <c r="P177" s="15" t="s">
        <v>363</v>
      </c>
      <c r="Q177" s="28">
        <f>SUM(K177:M177)</f>
        <v>36</v>
      </c>
      <c r="R177" s="30">
        <v>3</v>
      </c>
      <c r="S177" s="32">
        <f t="shared" si="6"/>
        <v>12</v>
      </c>
      <c r="T177" s="46">
        <f t="shared" si="7"/>
        <v>3.9000000000000057</v>
      </c>
    </row>
    <row r="178" spans="1:20" ht="16.5" customHeight="1" thickBot="1" thickTop="1">
      <c r="A178" s="4">
        <v>8</v>
      </c>
      <c r="B178" s="4">
        <v>79</v>
      </c>
      <c r="C178" s="5" t="s">
        <v>352</v>
      </c>
      <c r="D178" s="12">
        <v>148</v>
      </c>
      <c r="E178" s="4" t="s">
        <v>326</v>
      </c>
      <c r="F178" s="13">
        <v>22</v>
      </c>
      <c r="G178" s="4" t="s">
        <v>19</v>
      </c>
      <c r="H178" s="4">
        <v>6</v>
      </c>
      <c r="I178" s="25" t="s">
        <v>341</v>
      </c>
      <c r="J178" s="27">
        <v>15.2</v>
      </c>
      <c r="K178" s="26">
        <v>19</v>
      </c>
      <c r="L178" s="29" t="s">
        <v>363</v>
      </c>
      <c r="M178" s="29" t="s">
        <v>363</v>
      </c>
      <c r="N178" s="29" t="s">
        <v>363</v>
      </c>
      <c r="O178" s="29" t="s">
        <v>363</v>
      </c>
      <c r="P178" s="29" t="s">
        <v>363</v>
      </c>
      <c r="Q178" s="28">
        <f aca="true" t="shared" si="9" ref="Q178:Q183">K178+L178</f>
        <v>19</v>
      </c>
      <c r="R178" s="30">
        <v>1</v>
      </c>
      <c r="S178" s="32">
        <f t="shared" si="6"/>
        <v>19</v>
      </c>
      <c r="T178" s="46">
        <f t="shared" si="7"/>
        <v>3.8000000000000007</v>
      </c>
    </row>
    <row r="179" spans="1:20" ht="16.5" customHeight="1" thickBot="1" thickTop="1">
      <c r="A179" s="4">
        <v>9</v>
      </c>
      <c r="B179" s="4">
        <v>82</v>
      </c>
      <c r="C179" s="5" t="s">
        <v>352</v>
      </c>
      <c r="D179" s="12">
        <v>867</v>
      </c>
      <c r="E179" s="4" t="s">
        <v>269</v>
      </c>
      <c r="F179" s="13">
        <v>2</v>
      </c>
      <c r="G179" s="4" t="s">
        <v>19</v>
      </c>
      <c r="H179" s="4">
        <v>6</v>
      </c>
      <c r="I179" s="25" t="s">
        <v>341</v>
      </c>
      <c r="J179" s="27">
        <v>10.5</v>
      </c>
      <c r="K179" s="26">
        <v>5</v>
      </c>
      <c r="L179" s="29" t="s">
        <v>363</v>
      </c>
      <c r="M179" s="29" t="s">
        <v>363</v>
      </c>
      <c r="N179" s="29" t="s">
        <v>363</v>
      </c>
      <c r="O179" s="29" t="s">
        <v>363</v>
      </c>
      <c r="P179" s="29" t="s">
        <v>363</v>
      </c>
      <c r="Q179" s="28">
        <f t="shared" si="9"/>
        <v>5</v>
      </c>
      <c r="R179" s="30">
        <v>1</v>
      </c>
      <c r="S179" s="32">
        <f t="shared" si="6"/>
        <v>5</v>
      </c>
      <c r="T179" s="46">
        <f t="shared" si="7"/>
        <v>-5.5</v>
      </c>
    </row>
    <row r="180" spans="1:20" ht="16.5" customHeight="1" thickBot="1" thickTop="1">
      <c r="A180" s="4">
        <v>10</v>
      </c>
      <c r="B180" s="4">
        <v>99</v>
      </c>
      <c r="C180" s="5" t="s">
        <v>352</v>
      </c>
      <c r="D180" s="12">
        <v>739</v>
      </c>
      <c r="E180" s="4" t="s">
        <v>235</v>
      </c>
      <c r="F180" s="13">
        <v>13</v>
      </c>
      <c r="G180" s="4" t="s">
        <v>25</v>
      </c>
      <c r="H180" s="4">
        <v>9</v>
      </c>
      <c r="I180" s="25" t="s">
        <v>342</v>
      </c>
      <c r="J180" s="27">
        <v>12.4</v>
      </c>
      <c r="K180" s="26">
        <v>22</v>
      </c>
      <c r="L180" s="29" t="s">
        <v>363</v>
      </c>
      <c r="M180" s="29" t="s">
        <v>363</v>
      </c>
      <c r="N180" s="29" t="s">
        <v>363</v>
      </c>
      <c r="O180" s="29" t="s">
        <v>363</v>
      </c>
      <c r="P180" s="29" t="s">
        <v>363</v>
      </c>
      <c r="Q180" s="28">
        <f t="shared" si="9"/>
        <v>22</v>
      </c>
      <c r="R180" s="30">
        <v>1</v>
      </c>
      <c r="S180" s="32">
        <f t="shared" si="6"/>
        <v>22</v>
      </c>
      <c r="T180" s="46">
        <f t="shared" si="7"/>
        <v>9.6</v>
      </c>
    </row>
    <row r="181" spans="1:20" ht="16.5" customHeight="1" thickBot="1" thickTop="1">
      <c r="A181" s="4">
        <v>11</v>
      </c>
      <c r="B181" s="4">
        <v>102</v>
      </c>
      <c r="C181" s="5" t="s">
        <v>352</v>
      </c>
      <c r="D181" s="12">
        <v>713</v>
      </c>
      <c r="E181" s="4" t="s">
        <v>226</v>
      </c>
      <c r="F181" s="13">
        <v>11</v>
      </c>
      <c r="G181" s="4" t="s">
        <v>25</v>
      </c>
      <c r="H181" s="4">
        <v>9</v>
      </c>
      <c r="I181" s="25" t="s">
        <v>342</v>
      </c>
      <c r="J181" s="27">
        <v>10.3</v>
      </c>
      <c r="K181" s="26">
        <v>9</v>
      </c>
      <c r="L181" s="29" t="s">
        <v>363</v>
      </c>
      <c r="M181" s="29" t="s">
        <v>363</v>
      </c>
      <c r="N181" s="29" t="s">
        <v>363</v>
      </c>
      <c r="O181" s="29" t="s">
        <v>363</v>
      </c>
      <c r="P181" s="29" t="s">
        <v>363</v>
      </c>
      <c r="Q181" s="28">
        <f t="shared" si="9"/>
        <v>9</v>
      </c>
      <c r="R181" s="30">
        <v>1</v>
      </c>
      <c r="S181" s="32">
        <f t="shared" si="6"/>
        <v>9</v>
      </c>
      <c r="T181" s="46">
        <f t="shared" si="7"/>
        <v>-1.3000000000000007</v>
      </c>
    </row>
    <row r="182" spans="1:20" ht="16.5" customHeight="1" thickBot="1" thickTop="1">
      <c r="A182" s="4">
        <v>12</v>
      </c>
      <c r="B182" s="4">
        <v>119</v>
      </c>
      <c r="C182" s="5" t="s">
        <v>352</v>
      </c>
      <c r="D182" s="12">
        <v>628</v>
      </c>
      <c r="E182" s="4" t="s">
        <v>208</v>
      </c>
      <c r="F182" s="13">
        <v>10</v>
      </c>
      <c r="G182" s="4" t="s">
        <v>44</v>
      </c>
      <c r="H182" s="4">
        <v>3</v>
      </c>
      <c r="I182" s="25" t="s">
        <v>340</v>
      </c>
      <c r="J182" s="27">
        <v>7.6</v>
      </c>
      <c r="K182" s="26">
        <v>9</v>
      </c>
      <c r="L182" s="26">
        <v>3</v>
      </c>
      <c r="M182" s="29" t="s">
        <v>363</v>
      </c>
      <c r="N182" s="29" t="s">
        <v>363</v>
      </c>
      <c r="O182" s="29" t="s">
        <v>363</v>
      </c>
      <c r="P182" s="29" t="s">
        <v>363</v>
      </c>
      <c r="Q182" s="28">
        <f t="shared" si="9"/>
        <v>12</v>
      </c>
      <c r="R182" s="30">
        <v>2</v>
      </c>
      <c r="S182" s="32">
        <f t="shared" si="6"/>
        <v>6</v>
      </c>
      <c r="T182" s="46">
        <f t="shared" si="7"/>
        <v>-3.1999999999999993</v>
      </c>
    </row>
    <row r="183" spans="1:20" ht="16.5" customHeight="1" thickBot="1" thickTop="1">
      <c r="A183" s="4">
        <v>13</v>
      </c>
      <c r="B183" s="4">
        <v>122</v>
      </c>
      <c r="C183" s="5" t="s">
        <v>352</v>
      </c>
      <c r="D183" s="12">
        <v>791</v>
      </c>
      <c r="E183" s="4" t="s">
        <v>272</v>
      </c>
      <c r="F183" s="13">
        <v>21</v>
      </c>
      <c r="G183" s="4" t="s">
        <v>21</v>
      </c>
      <c r="H183" s="4">
        <v>7</v>
      </c>
      <c r="I183" s="25" t="s">
        <v>342</v>
      </c>
      <c r="J183" s="27">
        <v>14</v>
      </c>
      <c r="K183" s="26">
        <v>0</v>
      </c>
      <c r="L183" s="15" t="s">
        <v>363</v>
      </c>
      <c r="M183" s="15" t="s">
        <v>363</v>
      </c>
      <c r="N183" s="15" t="s">
        <v>363</v>
      </c>
      <c r="O183" s="15" t="s">
        <v>363</v>
      </c>
      <c r="P183" s="15" t="s">
        <v>363</v>
      </c>
      <c r="Q183" s="28">
        <f t="shared" si="9"/>
        <v>0</v>
      </c>
      <c r="R183" s="30">
        <v>1</v>
      </c>
      <c r="S183" s="32">
        <f t="shared" si="6"/>
        <v>0</v>
      </c>
      <c r="T183" s="46">
        <f t="shared" si="7"/>
        <v>-14</v>
      </c>
    </row>
    <row r="184" spans="1:20" ht="16.5" customHeight="1" thickBot="1" thickTop="1">
      <c r="A184" s="4">
        <v>14</v>
      </c>
      <c r="B184" s="4">
        <v>139</v>
      </c>
      <c r="C184" s="5" t="s">
        <v>352</v>
      </c>
      <c r="D184" s="12">
        <v>731</v>
      </c>
      <c r="E184" s="4" t="s">
        <v>232</v>
      </c>
      <c r="F184" s="13">
        <v>15</v>
      </c>
      <c r="G184" s="4" t="s">
        <v>23</v>
      </c>
      <c r="H184" s="4">
        <v>11</v>
      </c>
      <c r="I184" s="25" t="s">
        <v>341</v>
      </c>
      <c r="J184" s="27">
        <v>12.6</v>
      </c>
      <c r="K184" s="26">
        <v>10</v>
      </c>
      <c r="L184" s="4">
        <v>14</v>
      </c>
      <c r="M184" s="4">
        <v>12</v>
      </c>
      <c r="N184" s="15" t="s">
        <v>363</v>
      </c>
      <c r="O184" s="15" t="s">
        <v>363</v>
      </c>
      <c r="P184" s="15" t="s">
        <v>363</v>
      </c>
      <c r="Q184" s="28">
        <f>SUM(K184:M184)</f>
        <v>36</v>
      </c>
      <c r="R184" s="30">
        <v>3</v>
      </c>
      <c r="S184" s="32">
        <f t="shared" si="6"/>
        <v>12</v>
      </c>
      <c r="T184" s="46">
        <f t="shared" si="7"/>
        <v>-1.7999999999999972</v>
      </c>
    </row>
    <row r="185" spans="1:20" ht="16.5" customHeight="1" thickBot="1" thickTop="1">
      <c r="A185" s="4">
        <v>15</v>
      </c>
      <c r="B185" s="4">
        <v>142</v>
      </c>
      <c r="C185" s="5" t="s">
        <v>352</v>
      </c>
      <c r="D185" s="12">
        <v>535</v>
      </c>
      <c r="E185" s="4" t="s">
        <v>188</v>
      </c>
      <c r="F185" s="13">
        <v>2</v>
      </c>
      <c r="G185" s="4" t="s">
        <v>23</v>
      </c>
      <c r="H185" s="4">
        <v>11</v>
      </c>
      <c r="I185" s="25" t="s">
        <v>341</v>
      </c>
      <c r="J185" s="27">
        <v>12.5</v>
      </c>
      <c r="K185" s="26">
        <v>17</v>
      </c>
      <c r="L185" s="4">
        <v>12</v>
      </c>
      <c r="M185" s="4">
        <v>10</v>
      </c>
      <c r="N185" s="15" t="s">
        <v>363</v>
      </c>
      <c r="O185" s="15" t="s">
        <v>363</v>
      </c>
      <c r="P185" s="15" t="s">
        <v>363</v>
      </c>
      <c r="Q185" s="28">
        <f>SUM(K185:M185)</f>
        <v>39</v>
      </c>
      <c r="R185" s="30">
        <v>3</v>
      </c>
      <c r="S185" s="32">
        <f t="shared" si="6"/>
        <v>13</v>
      </c>
      <c r="T185" s="46">
        <f t="shared" si="7"/>
        <v>1.5</v>
      </c>
    </row>
    <row r="186" spans="1:20" ht="16.5" customHeight="1" thickBot="1" thickTop="1">
      <c r="A186" s="4">
        <v>16</v>
      </c>
      <c r="B186" s="4">
        <v>159</v>
      </c>
      <c r="C186" s="5" t="s">
        <v>352</v>
      </c>
      <c r="D186" s="12">
        <v>365</v>
      </c>
      <c r="E186" s="4" t="s">
        <v>144</v>
      </c>
      <c r="F186" s="13">
        <v>1</v>
      </c>
      <c r="G186" s="4" t="s">
        <v>34</v>
      </c>
      <c r="H186" s="4">
        <v>9</v>
      </c>
      <c r="I186" s="25" t="s">
        <v>341</v>
      </c>
      <c r="J186" s="27">
        <v>13.8</v>
      </c>
      <c r="K186" s="26">
        <v>12</v>
      </c>
      <c r="L186" s="15" t="s">
        <v>363</v>
      </c>
      <c r="M186" s="15" t="s">
        <v>363</v>
      </c>
      <c r="N186" s="15" t="s">
        <v>363</v>
      </c>
      <c r="O186" s="15" t="s">
        <v>363</v>
      </c>
      <c r="P186" s="15" t="s">
        <v>363</v>
      </c>
      <c r="Q186" s="28">
        <f>K186+L186</f>
        <v>12</v>
      </c>
      <c r="R186" s="30">
        <v>1</v>
      </c>
      <c r="S186" s="32">
        <f t="shared" si="6"/>
        <v>12</v>
      </c>
      <c r="T186" s="46">
        <f t="shared" si="7"/>
        <v>-1.8000000000000007</v>
      </c>
    </row>
    <row r="187" spans="1:20" ht="16.5" customHeight="1" thickBot="1" thickTop="1">
      <c r="A187" s="4">
        <v>17</v>
      </c>
      <c r="B187" s="4">
        <v>162</v>
      </c>
      <c r="C187" s="5" t="s">
        <v>352</v>
      </c>
      <c r="D187" s="12">
        <v>534</v>
      </c>
      <c r="E187" s="4" t="s">
        <v>187</v>
      </c>
      <c r="F187" s="13">
        <v>23</v>
      </c>
      <c r="G187" s="4" t="s">
        <v>41</v>
      </c>
      <c r="H187" s="4">
        <v>10</v>
      </c>
      <c r="I187" s="25" t="s">
        <v>341</v>
      </c>
      <c r="J187" s="27">
        <v>10.5</v>
      </c>
      <c r="K187" s="26">
        <v>18</v>
      </c>
      <c r="L187" s="26">
        <v>5</v>
      </c>
      <c r="M187" s="29" t="s">
        <v>363</v>
      </c>
      <c r="N187" s="29" t="s">
        <v>363</v>
      </c>
      <c r="O187" s="29" t="s">
        <v>363</v>
      </c>
      <c r="P187" s="29" t="s">
        <v>363</v>
      </c>
      <c r="Q187" s="28">
        <f>K187+L187</f>
        <v>23</v>
      </c>
      <c r="R187" s="30">
        <v>2</v>
      </c>
      <c r="S187" s="32">
        <f t="shared" si="6"/>
        <v>11.5</v>
      </c>
      <c r="T187" s="46">
        <f t="shared" si="7"/>
        <v>2</v>
      </c>
    </row>
    <row r="188" spans="1:20" ht="16.5" customHeight="1" thickBot="1" thickTop="1">
      <c r="A188" s="4">
        <v>18</v>
      </c>
      <c r="B188" s="4">
        <v>179</v>
      </c>
      <c r="C188" s="5" t="s">
        <v>352</v>
      </c>
      <c r="D188" s="12">
        <v>687</v>
      </c>
      <c r="E188" s="4" t="s">
        <v>222</v>
      </c>
      <c r="F188" s="13">
        <v>1</v>
      </c>
      <c r="G188" s="4" t="s">
        <v>23</v>
      </c>
      <c r="H188" s="4">
        <v>11</v>
      </c>
      <c r="I188" s="25" t="s">
        <v>341</v>
      </c>
      <c r="J188" s="27">
        <v>10.8</v>
      </c>
      <c r="K188" s="26">
        <v>22</v>
      </c>
      <c r="L188" s="4">
        <v>9</v>
      </c>
      <c r="M188" s="4">
        <v>4</v>
      </c>
      <c r="N188" s="15" t="s">
        <v>363</v>
      </c>
      <c r="O188" s="15" t="s">
        <v>363</v>
      </c>
      <c r="P188" s="15" t="s">
        <v>363</v>
      </c>
      <c r="Q188" s="28">
        <f>SUM(K188:M188)</f>
        <v>35</v>
      </c>
      <c r="R188" s="30">
        <v>3</v>
      </c>
      <c r="S188" s="32">
        <f t="shared" si="6"/>
        <v>11.666666666666666</v>
      </c>
      <c r="T188" s="46">
        <f t="shared" si="7"/>
        <v>2.5999999999999943</v>
      </c>
    </row>
    <row r="189" spans="1:20" ht="16.5" customHeight="1" thickBot="1" thickTop="1">
      <c r="A189" s="4">
        <v>19</v>
      </c>
      <c r="B189" s="4">
        <v>182</v>
      </c>
      <c r="C189" s="5" t="s">
        <v>352</v>
      </c>
      <c r="D189" s="12">
        <v>818</v>
      </c>
      <c r="E189" s="4" t="s">
        <v>254</v>
      </c>
      <c r="F189" s="13">
        <v>12</v>
      </c>
      <c r="G189" s="4" t="s">
        <v>34</v>
      </c>
      <c r="H189" s="4">
        <v>9</v>
      </c>
      <c r="I189" s="25" t="s">
        <v>341</v>
      </c>
      <c r="J189" s="27">
        <v>12</v>
      </c>
      <c r="K189" s="26">
        <v>14</v>
      </c>
      <c r="L189" s="15" t="s">
        <v>363</v>
      </c>
      <c r="M189" s="15" t="s">
        <v>363</v>
      </c>
      <c r="N189" s="15" t="s">
        <v>363</v>
      </c>
      <c r="O189" s="15" t="s">
        <v>363</v>
      </c>
      <c r="P189" s="15" t="s">
        <v>363</v>
      </c>
      <c r="Q189" s="28">
        <f aca="true" t="shared" si="10" ref="Q189:Q199">K189+L189</f>
        <v>14</v>
      </c>
      <c r="R189" s="30">
        <v>1</v>
      </c>
      <c r="S189" s="32">
        <f t="shared" si="6"/>
        <v>14</v>
      </c>
      <c r="T189" s="46">
        <f t="shared" si="7"/>
        <v>2</v>
      </c>
    </row>
    <row r="190" spans="1:20" ht="16.5" customHeight="1" thickBot="1" thickTop="1">
      <c r="A190" s="4">
        <v>20</v>
      </c>
      <c r="B190" s="4">
        <v>199</v>
      </c>
      <c r="C190" s="5" t="s">
        <v>352</v>
      </c>
      <c r="D190" s="12">
        <v>378</v>
      </c>
      <c r="E190" s="4" t="s">
        <v>149</v>
      </c>
      <c r="F190" s="13">
        <v>5</v>
      </c>
      <c r="G190" s="4" t="s">
        <v>18</v>
      </c>
      <c r="H190" s="4">
        <v>12</v>
      </c>
      <c r="I190" s="25" t="s">
        <v>341</v>
      </c>
      <c r="J190" s="27">
        <v>8.9</v>
      </c>
      <c r="K190" s="26">
        <v>0</v>
      </c>
      <c r="L190" s="4">
        <v>3</v>
      </c>
      <c r="M190" s="15" t="s">
        <v>363</v>
      </c>
      <c r="N190" s="15" t="s">
        <v>363</v>
      </c>
      <c r="O190" s="15" t="s">
        <v>363</v>
      </c>
      <c r="P190" s="15" t="s">
        <v>363</v>
      </c>
      <c r="Q190" s="28">
        <f t="shared" si="10"/>
        <v>3</v>
      </c>
      <c r="R190" s="30">
        <v>2</v>
      </c>
      <c r="S190" s="32">
        <f t="shared" si="6"/>
        <v>1.5</v>
      </c>
      <c r="T190" s="46">
        <f t="shared" si="7"/>
        <v>-14.8</v>
      </c>
    </row>
    <row r="191" spans="1:20" ht="16.5" customHeight="1" thickBot="1" thickTop="1">
      <c r="A191" s="4">
        <v>21</v>
      </c>
      <c r="B191" s="4">
        <v>202</v>
      </c>
      <c r="C191" s="5" t="s">
        <v>352</v>
      </c>
      <c r="D191" s="12">
        <v>514</v>
      </c>
      <c r="E191" s="4" t="s">
        <v>180</v>
      </c>
      <c r="F191" s="13">
        <v>30</v>
      </c>
      <c r="G191" s="4" t="s">
        <v>71</v>
      </c>
      <c r="H191" s="4">
        <v>12</v>
      </c>
      <c r="I191" s="25" t="s">
        <v>340</v>
      </c>
      <c r="J191" s="27">
        <v>11.3</v>
      </c>
      <c r="K191" s="26">
        <v>13</v>
      </c>
      <c r="L191" s="15" t="s">
        <v>363</v>
      </c>
      <c r="M191" s="15" t="s">
        <v>363</v>
      </c>
      <c r="N191" s="15" t="s">
        <v>363</v>
      </c>
      <c r="O191" s="15" t="s">
        <v>363</v>
      </c>
      <c r="P191" s="15" t="s">
        <v>363</v>
      </c>
      <c r="Q191" s="28">
        <f t="shared" si="10"/>
        <v>13</v>
      </c>
      <c r="R191" s="30">
        <v>1</v>
      </c>
      <c r="S191" s="32">
        <f t="shared" si="6"/>
        <v>13</v>
      </c>
      <c r="T191" s="46">
        <f t="shared" si="7"/>
        <v>1.6999999999999993</v>
      </c>
    </row>
    <row r="192" spans="1:20" ht="16.5" customHeight="1" thickBot="1" thickTop="1">
      <c r="A192" s="4">
        <v>22</v>
      </c>
      <c r="B192" s="4">
        <v>219</v>
      </c>
      <c r="C192" s="5" t="s">
        <v>352</v>
      </c>
      <c r="D192" s="12">
        <v>453</v>
      </c>
      <c r="E192" s="4" t="s">
        <v>166</v>
      </c>
      <c r="F192" s="13">
        <v>5</v>
      </c>
      <c r="G192" s="4" t="s">
        <v>15</v>
      </c>
      <c r="H192" s="4">
        <v>13</v>
      </c>
      <c r="I192" s="25" t="s">
        <v>343</v>
      </c>
      <c r="J192" s="27">
        <v>11.1</v>
      </c>
      <c r="K192" s="26">
        <v>3</v>
      </c>
      <c r="L192" s="15" t="s">
        <v>363</v>
      </c>
      <c r="M192" s="15" t="s">
        <v>363</v>
      </c>
      <c r="N192" s="15" t="s">
        <v>363</v>
      </c>
      <c r="O192" s="15" t="s">
        <v>363</v>
      </c>
      <c r="P192" s="15" t="s">
        <v>363</v>
      </c>
      <c r="Q192" s="28">
        <f t="shared" si="10"/>
        <v>3</v>
      </c>
      <c r="R192" s="30">
        <v>1</v>
      </c>
      <c r="S192" s="32">
        <f t="shared" si="6"/>
        <v>3</v>
      </c>
      <c r="T192" s="46">
        <f t="shared" si="7"/>
        <v>-8.1</v>
      </c>
    </row>
    <row r="193" spans="1:20" ht="16.5" customHeight="1" thickBot="1" thickTop="1">
      <c r="A193" s="4">
        <v>23</v>
      </c>
      <c r="B193" s="4">
        <v>222</v>
      </c>
      <c r="C193" s="5" t="s">
        <v>352</v>
      </c>
      <c r="D193" s="12">
        <v>61</v>
      </c>
      <c r="E193" s="4" t="s">
        <v>48</v>
      </c>
      <c r="F193" s="13">
        <v>33</v>
      </c>
      <c r="G193" s="4" t="s">
        <v>30</v>
      </c>
      <c r="H193" s="4">
        <v>11</v>
      </c>
      <c r="I193" s="25" t="s">
        <v>342</v>
      </c>
      <c r="J193" s="27">
        <v>11.1</v>
      </c>
      <c r="K193" s="26">
        <v>14</v>
      </c>
      <c r="L193" s="4">
        <v>14</v>
      </c>
      <c r="M193" s="15" t="s">
        <v>363</v>
      </c>
      <c r="N193" s="15" t="s">
        <v>363</v>
      </c>
      <c r="O193" s="15" t="s">
        <v>363</v>
      </c>
      <c r="P193" s="15" t="s">
        <v>363</v>
      </c>
      <c r="Q193" s="28">
        <f t="shared" si="10"/>
        <v>28</v>
      </c>
      <c r="R193" s="30">
        <v>2</v>
      </c>
      <c r="S193" s="32">
        <f t="shared" si="6"/>
        <v>14</v>
      </c>
      <c r="T193" s="46">
        <f t="shared" si="7"/>
        <v>5.800000000000001</v>
      </c>
    </row>
    <row r="194" spans="1:20" ht="16.5" customHeight="1" thickBot="1" thickTop="1">
      <c r="A194" s="4">
        <v>24</v>
      </c>
      <c r="B194" s="4">
        <v>239</v>
      </c>
      <c r="C194" s="5" t="s">
        <v>352</v>
      </c>
      <c r="D194" s="12">
        <v>560</v>
      </c>
      <c r="E194" s="4" t="s">
        <v>193</v>
      </c>
      <c r="F194" s="13">
        <v>2</v>
      </c>
      <c r="G194" s="4" t="s">
        <v>91</v>
      </c>
      <c r="H194" s="4">
        <v>16</v>
      </c>
      <c r="I194" s="25" t="s">
        <v>340</v>
      </c>
      <c r="J194" s="27">
        <v>16.5</v>
      </c>
      <c r="K194" s="26">
        <v>5</v>
      </c>
      <c r="L194" s="29" t="s">
        <v>363</v>
      </c>
      <c r="M194" s="29" t="s">
        <v>363</v>
      </c>
      <c r="N194" s="15" t="s">
        <v>363</v>
      </c>
      <c r="O194" s="15" t="s">
        <v>363</v>
      </c>
      <c r="P194" s="15" t="s">
        <v>363</v>
      </c>
      <c r="Q194" s="28">
        <f t="shared" si="10"/>
        <v>5</v>
      </c>
      <c r="R194" s="30">
        <v>1</v>
      </c>
      <c r="S194" s="32">
        <f t="shared" si="6"/>
        <v>5</v>
      </c>
      <c r="T194" s="46">
        <f t="shared" si="7"/>
        <v>-11.5</v>
      </c>
    </row>
    <row r="195" spans="1:20" ht="16.5" customHeight="1" thickBot="1" thickTop="1">
      <c r="A195" s="4">
        <v>25</v>
      </c>
      <c r="B195" s="4">
        <v>242</v>
      </c>
      <c r="C195" s="5" t="s">
        <v>352</v>
      </c>
      <c r="D195" s="12">
        <v>335</v>
      </c>
      <c r="E195" s="4" t="s">
        <v>133</v>
      </c>
      <c r="F195" s="13">
        <v>3</v>
      </c>
      <c r="G195" s="4" t="s">
        <v>91</v>
      </c>
      <c r="H195" s="4">
        <v>16</v>
      </c>
      <c r="I195" s="25" t="s">
        <v>340</v>
      </c>
      <c r="J195" s="27">
        <v>15.3</v>
      </c>
      <c r="K195" s="26">
        <v>18</v>
      </c>
      <c r="L195" s="29" t="s">
        <v>363</v>
      </c>
      <c r="M195" s="29" t="s">
        <v>363</v>
      </c>
      <c r="N195" s="15" t="s">
        <v>363</v>
      </c>
      <c r="O195" s="15" t="s">
        <v>363</v>
      </c>
      <c r="P195" s="15" t="s">
        <v>363</v>
      </c>
      <c r="Q195" s="28">
        <f t="shared" si="10"/>
        <v>18</v>
      </c>
      <c r="R195" s="30">
        <v>1</v>
      </c>
      <c r="S195" s="32">
        <f aca="true" t="shared" si="11" ref="S195:S258">Q195/R195</f>
        <v>18</v>
      </c>
      <c r="T195" s="46">
        <f aca="true" t="shared" si="12" ref="T195:T258">Q195-(R195*J195)</f>
        <v>2.6999999999999993</v>
      </c>
    </row>
    <row r="196" spans="1:20" ht="16.5" customHeight="1" thickBot="1" thickTop="1">
      <c r="A196" s="4">
        <v>26</v>
      </c>
      <c r="B196" s="4">
        <v>259</v>
      </c>
      <c r="C196" s="5" t="s">
        <v>352</v>
      </c>
      <c r="D196" s="12">
        <v>18</v>
      </c>
      <c r="E196" s="4" t="s">
        <v>20</v>
      </c>
      <c r="F196" s="13">
        <v>12</v>
      </c>
      <c r="G196" s="4" t="s">
        <v>21</v>
      </c>
      <c r="H196" s="4">
        <v>7</v>
      </c>
      <c r="I196" s="25" t="s">
        <v>342</v>
      </c>
      <c r="J196" s="27">
        <v>7</v>
      </c>
      <c r="K196" s="26">
        <v>2</v>
      </c>
      <c r="L196" s="29" t="s">
        <v>363</v>
      </c>
      <c r="M196" s="29" t="s">
        <v>363</v>
      </c>
      <c r="N196" s="29" t="s">
        <v>363</v>
      </c>
      <c r="O196" s="29" t="s">
        <v>363</v>
      </c>
      <c r="P196" s="29" t="s">
        <v>363</v>
      </c>
      <c r="Q196" s="28">
        <f t="shared" si="10"/>
        <v>2</v>
      </c>
      <c r="R196" s="30">
        <v>1</v>
      </c>
      <c r="S196" s="32">
        <f t="shared" si="11"/>
        <v>2</v>
      </c>
      <c r="T196" s="46">
        <f t="shared" si="12"/>
        <v>-5</v>
      </c>
    </row>
    <row r="197" spans="1:20" ht="16.5" customHeight="1" thickBot="1" thickTop="1">
      <c r="A197" s="4">
        <v>27</v>
      </c>
      <c r="B197" s="4">
        <v>262</v>
      </c>
      <c r="C197" s="5" t="s">
        <v>352</v>
      </c>
      <c r="D197" s="12">
        <v>294</v>
      </c>
      <c r="E197" s="4" t="s">
        <v>306</v>
      </c>
      <c r="F197" s="13">
        <v>42</v>
      </c>
      <c r="G197" s="4" t="s">
        <v>40</v>
      </c>
      <c r="H197" s="4">
        <v>15</v>
      </c>
      <c r="I197" s="25" t="s">
        <v>342</v>
      </c>
      <c r="J197" s="27">
        <v>11.8</v>
      </c>
      <c r="K197" s="26">
        <v>17</v>
      </c>
      <c r="L197" s="26">
        <v>11</v>
      </c>
      <c r="M197" s="29" t="s">
        <v>363</v>
      </c>
      <c r="N197" s="29" t="s">
        <v>363</v>
      </c>
      <c r="O197" s="29" t="s">
        <v>363</v>
      </c>
      <c r="P197" s="29" t="s">
        <v>363</v>
      </c>
      <c r="Q197" s="28">
        <f t="shared" si="10"/>
        <v>28</v>
      </c>
      <c r="R197" s="30">
        <v>2</v>
      </c>
      <c r="S197" s="32">
        <f t="shared" si="11"/>
        <v>14</v>
      </c>
      <c r="T197" s="46">
        <f t="shared" si="12"/>
        <v>4.399999999999999</v>
      </c>
    </row>
    <row r="198" spans="1:20" ht="16.5" customHeight="1" thickBot="1" thickTop="1">
      <c r="A198" s="4">
        <v>28</v>
      </c>
      <c r="B198" s="4">
        <v>279</v>
      </c>
      <c r="C198" s="5" t="s">
        <v>352</v>
      </c>
      <c r="D198" s="12">
        <v>221</v>
      </c>
      <c r="E198" s="4" t="s">
        <v>105</v>
      </c>
      <c r="F198" s="13">
        <v>40</v>
      </c>
      <c r="G198" s="4" t="s">
        <v>0</v>
      </c>
      <c r="H198" s="4">
        <v>5</v>
      </c>
      <c r="I198" s="25" t="s">
        <v>343</v>
      </c>
      <c r="J198" s="27">
        <v>6.8</v>
      </c>
      <c r="K198" s="26">
        <v>11</v>
      </c>
      <c r="L198" s="26">
        <v>5</v>
      </c>
      <c r="M198" s="29" t="s">
        <v>363</v>
      </c>
      <c r="N198" s="29" t="s">
        <v>363</v>
      </c>
      <c r="O198" s="29" t="s">
        <v>363</v>
      </c>
      <c r="P198" s="29" t="s">
        <v>363</v>
      </c>
      <c r="Q198" s="28">
        <f t="shared" si="10"/>
        <v>16</v>
      </c>
      <c r="R198" s="30">
        <v>2</v>
      </c>
      <c r="S198" s="32">
        <f t="shared" si="11"/>
        <v>8</v>
      </c>
      <c r="T198" s="46">
        <f t="shared" si="12"/>
        <v>2.4000000000000004</v>
      </c>
    </row>
    <row r="199" spans="1:20" ht="16.5" customHeight="1" thickBot="1" thickTop="1">
      <c r="A199" s="4">
        <v>1</v>
      </c>
      <c r="B199" s="4">
        <v>10</v>
      </c>
      <c r="C199" s="5" t="s">
        <v>360</v>
      </c>
      <c r="D199" s="12">
        <v>507</v>
      </c>
      <c r="E199" s="4" t="s">
        <v>291</v>
      </c>
      <c r="F199" s="13">
        <v>24</v>
      </c>
      <c r="G199" s="4" t="s">
        <v>148</v>
      </c>
      <c r="H199" s="4">
        <v>2</v>
      </c>
      <c r="I199" s="25" t="s">
        <v>343</v>
      </c>
      <c r="J199" s="27">
        <v>14.1</v>
      </c>
      <c r="K199" s="26">
        <v>2</v>
      </c>
      <c r="L199" s="29" t="s">
        <v>363</v>
      </c>
      <c r="M199" s="29" t="s">
        <v>363</v>
      </c>
      <c r="N199" s="29" t="s">
        <v>363</v>
      </c>
      <c r="O199" s="29" t="s">
        <v>363</v>
      </c>
      <c r="P199" s="29" t="s">
        <v>363</v>
      </c>
      <c r="Q199" s="28">
        <f t="shared" si="10"/>
        <v>2</v>
      </c>
      <c r="R199" s="30">
        <v>1</v>
      </c>
      <c r="S199" s="32">
        <f t="shared" si="11"/>
        <v>2</v>
      </c>
      <c r="T199" s="46">
        <f t="shared" si="12"/>
        <v>-12.1</v>
      </c>
    </row>
    <row r="200" spans="1:20" ht="16.5" customHeight="1" thickBot="1" thickTop="1">
      <c r="A200" s="4">
        <v>3</v>
      </c>
      <c r="B200" s="4">
        <v>30</v>
      </c>
      <c r="C200" s="5" t="s">
        <v>360</v>
      </c>
      <c r="D200" s="12">
        <v>478</v>
      </c>
      <c r="E200" s="4" t="s">
        <v>172</v>
      </c>
      <c r="F200" s="13">
        <v>11</v>
      </c>
      <c r="G200" s="4" t="s">
        <v>12</v>
      </c>
      <c r="H200" s="4">
        <v>1</v>
      </c>
      <c r="I200" s="25" t="s">
        <v>343</v>
      </c>
      <c r="J200" s="27">
        <v>11.5</v>
      </c>
      <c r="K200" s="26">
        <v>10</v>
      </c>
      <c r="L200" s="26">
        <v>19</v>
      </c>
      <c r="M200" s="26">
        <v>6</v>
      </c>
      <c r="N200" s="29" t="s">
        <v>363</v>
      </c>
      <c r="O200" s="29" t="s">
        <v>363</v>
      </c>
      <c r="P200" s="29" t="s">
        <v>363</v>
      </c>
      <c r="Q200" s="28">
        <f>SUM(K200:M200)</f>
        <v>35</v>
      </c>
      <c r="R200" s="30">
        <v>3</v>
      </c>
      <c r="S200" s="32">
        <f t="shared" si="11"/>
        <v>11.666666666666666</v>
      </c>
      <c r="T200" s="46">
        <f t="shared" si="12"/>
        <v>0.5</v>
      </c>
    </row>
    <row r="201" spans="1:20" ht="16.5" customHeight="1" thickBot="1" thickTop="1">
      <c r="A201" s="4">
        <v>5</v>
      </c>
      <c r="B201" s="4">
        <v>50</v>
      </c>
      <c r="C201" s="5" t="s">
        <v>360</v>
      </c>
      <c r="D201" s="12">
        <v>289</v>
      </c>
      <c r="E201" s="4" t="s">
        <v>124</v>
      </c>
      <c r="F201" s="13">
        <v>3</v>
      </c>
      <c r="G201" s="4" t="s">
        <v>60</v>
      </c>
      <c r="H201" s="4">
        <v>5</v>
      </c>
      <c r="I201" s="25" t="s">
        <v>340</v>
      </c>
      <c r="J201" s="27">
        <v>10.1</v>
      </c>
      <c r="K201" s="26">
        <v>8</v>
      </c>
      <c r="L201" s="26">
        <v>14</v>
      </c>
      <c r="M201" s="29" t="s">
        <v>363</v>
      </c>
      <c r="N201" s="29" t="s">
        <v>363</v>
      </c>
      <c r="O201" s="29" t="s">
        <v>363</v>
      </c>
      <c r="P201" s="29" t="s">
        <v>363</v>
      </c>
      <c r="Q201" s="28">
        <f>K201+L201</f>
        <v>22</v>
      </c>
      <c r="R201" s="30">
        <v>2</v>
      </c>
      <c r="S201" s="32">
        <f t="shared" si="11"/>
        <v>11</v>
      </c>
      <c r="T201" s="46">
        <f t="shared" si="12"/>
        <v>1.8000000000000007</v>
      </c>
    </row>
    <row r="202" spans="1:20" ht="16.5" customHeight="1" thickBot="1" thickTop="1">
      <c r="A202" s="4">
        <v>6</v>
      </c>
      <c r="B202" s="4">
        <v>51</v>
      </c>
      <c r="C202" s="5" t="s">
        <v>360</v>
      </c>
      <c r="D202" s="12">
        <v>7</v>
      </c>
      <c r="E202" s="4" t="s">
        <v>7</v>
      </c>
      <c r="F202" s="13">
        <v>4</v>
      </c>
      <c r="G202" s="4" t="s">
        <v>8</v>
      </c>
      <c r="H202" s="4">
        <v>2</v>
      </c>
      <c r="I202" s="25" t="s">
        <v>340</v>
      </c>
      <c r="J202" s="27">
        <v>8.6</v>
      </c>
      <c r="K202" s="26">
        <v>8</v>
      </c>
      <c r="L202" s="26">
        <v>17</v>
      </c>
      <c r="M202" s="26">
        <v>11</v>
      </c>
      <c r="N202" s="4">
        <v>5</v>
      </c>
      <c r="O202" s="4">
        <v>11</v>
      </c>
      <c r="P202" s="15" t="s">
        <v>363</v>
      </c>
      <c r="Q202" s="28">
        <f>SUM(K202:O202)</f>
        <v>52</v>
      </c>
      <c r="R202" s="30">
        <v>5</v>
      </c>
      <c r="S202" s="32">
        <f t="shared" si="11"/>
        <v>10.4</v>
      </c>
      <c r="T202" s="46">
        <f t="shared" si="12"/>
        <v>9</v>
      </c>
    </row>
    <row r="203" spans="1:20" ht="16.5" customHeight="1" thickBot="1" thickTop="1">
      <c r="A203" s="4">
        <v>7</v>
      </c>
      <c r="B203" s="4">
        <v>70</v>
      </c>
      <c r="C203" s="5" t="s">
        <v>360</v>
      </c>
      <c r="D203" s="12">
        <v>245</v>
      </c>
      <c r="E203" s="4" t="s">
        <v>319</v>
      </c>
      <c r="F203" s="13">
        <v>11</v>
      </c>
      <c r="G203" s="4" t="s">
        <v>68</v>
      </c>
      <c r="H203" s="4">
        <v>6</v>
      </c>
      <c r="I203" s="25" t="s">
        <v>343</v>
      </c>
      <c r="J203" s="27">
        <v>14.2</v>
      </c>
      <c r="K203" s="26">
        <v>13</v>
      </c>
      <c r="L203" s="26">
        <v>7</v>
      </c>
      <c r="M203" s="29" t="s">
        <v>363</v>
      </c>
      <c r="N203" s="15" t="s">
        <v>363</v>
      </c>
      <c r="O203" s="15" t="s">
        <v>363</v>
      </c>
      <c r="P203" s="15" t="s">
        <v>363</v>
      </c>
      <c r="Q203" s="28">
        <f>K203+L203</f>
        <v>20</v>
      </c>
      <c r="R203" s="30">
        <v>2</v>
      </c>
      <c r="S203" s="32">
        <f t="shared" si="11"/>
        <v>10</v>
      </c>
      <c r="T203" s="46">
        <f t="shared" si="12"/>
        <v>-8.399999999999999</v>
      </c>
    </row>
    <row r="204" spans="1:20" ht="16.5" customHeight="1" thickBot="1" thickTop="1">
      <c r="A204" s="4">
        <v>9</v>
      </c>
      <c r="B204" s="4">
        <v>90</v>
      </c>
      <c r="C204" s="5" t="s">
        <v>360</v>
      </c>
      <c r="D204" s="12">
        <v>430</v>
      </c>
      <c r="E204" s="4" t="s">
        <v>162</v>
      </c>
      <c r="F204" s="13">
        <v>1</v>
      </c>
      <c r="G204" s="4" t="s">
        <v>49</v>
      </c>
      <c r="H204" s="4">
        <v>4</v>
      </c>
      <c r="I204" s="25" t="s">
        <v>342</v>
      </c>
      <c r="J204" s="27">
        <v>11.1</v>
      </c>
      <c r="K204" s="26">
        <v>22</v>
      </c>
      <c r="L204" s="26">
        <v>5</v>
      </c>
      <c r="M204" s="26">
        <v>12</v>
      </c>
      <c r="N204" s="15" t="s">
        <v>363</v>
      </c>
      <c r="O204" s="15" t="s">
        <v>363</v>
      </c>
      <c r="P204" s="15" t="s">
        <v>363</v>
      </c>
      <c r="Q204" s="28">
        <f>SUM(K204:M204)</f>
        <v>39</v>
      </c>
      <c r="R204" s="30">
        <v>3</v>
      </c>
      <c r="S204" s="32">
        <f t="shared" si="11"/>
        <v>13</v>
      </c>
      <c r="T204" s="46">
        <f t="shared" si="12"/>
        <v>5.700000000000003</v>
      </c>
    </row>
    <row r="205" spans="1:20" ht="16.5" customHeight="1" thickBot="1" thickTop="1">
      <c r="A205" s="4">
        <v>10</v>
      </c>
      <c r="B205" s="4">
        <v>91</v>
      </c>
      <c r="C205" s="5" t="s">
        <v>360</v>
      </c>
      <c r="D205" s="12">
        <v>354</v>
      </c>
      <c r="E205" s="4" t="s">
        <v>322</v>
      </c>
      <c r="F205" s="13">
        <v>32</v>
      </c>
      <c r="G205" s="4" t="s">
        <v>13</v>
      </c>
      <c r="H205" s="4">
        <v>8</v>
      </c>
      <c r="I205" s="25" t="s">
        <v>340</v>
      </c>
      <c r="J205" s="27">
        <v>10.3</v>
      </c>
      <c r="K205" s="26">
        <v>1</v>
      </c>
      <c r="L205" s="26">
        <v>0</v>
      </c>
      <c r="M205" s="29" t="s">
        <v>363</v>
      </c>
      <c r="N205" s="15" t="s">
        <v>363</v>
      </c>
      <c r="O205" s="15" t="s">
        <v>363</v>
      </c>
      <c r="P205" s="15" t="s">
        <v>363</v>
      </c>
      <c r="Q205" s="28">
        <f>K205+L205</f>
        <v>1</v>
      </c>
      <c r="R205" s="30">
        <v>2</v>
      </c>
      <c r="S205" s="32">
        <f t="shared" si="11"/>
        <v>0.5</v>
      </c>
      <c r="T205" s="46">
        <f t="shared" si="12"/>
        <v>-19.6</v>
      </c>
    </row>
    <row r="206" spans="1:20" ht="16.5" customHeight="1" thickBot="1" thickTop="1">
      <c r="A206" s="4">
        <v>11</v>
      </c>
      <c r="B206" s="4">
        <v>110</v>
      </c>
      <c r="C206" s="5" t="s">
        <v>360</v>
      </c>
      <c r="D206" s="12">
        <v>875</v>
      </c>
      <c r="E206" s="4" t="s">
        <v>271</v>
      </c>
      <c r="F206" s="13">
        <v>0</v>
      </c>
      <c r="G206" s="4" t="s">
        <v>59</v>
      </c>
      <c r="H206" s="4">
        <v>4</v>
      </c>
      <c r="I206" s="25" t="s">
        <v>341</v>
      </c>
      <c r="J206" s="27">
        <v>9.5</v>
      </c>
      <c r="K206" s="26">
        <v>2</v>
      </c>
      <c r="L206" s="15" t="s">
        <v>363</v>
      </c>
      <c r="M206" s="15" t="s">
        <v>363</v>
      </c>
      <c r="N206" s="15" t="s">
        <v>363</v>
      </c>
      <c r="O206" s="15" t="s">
        <v>363</v>
      </c>
      <c r="P206" s="15" t="s">
        <v>363</v>
      </c>
      <c r="Q206" s="28">
        <f>K206+L206</f>
        <v>2</v>
      </c>
      <c r="R206" s="30">
        <v>1</v>
      </c>
      <c r="S206" s="32">
        <f t="shared" si="11"/>
        <v>2</v>
      </c>
      <c r="T206" s="46">
        <f t="shared" si="12"/>
        <v>-7.5</v>
      </c>
    </row>
    <row r="207" spans="1:20" ht="16.5" customHeight="1" thickBot="1" thickTop="1">
      <c r="A207" s="4">
        <v>12</v>
      </c>
      <c r="B207" s="4">
        <v>111</v>
      </c>
      <c r="C207" s="5" t="s">
        <v>360</v>
      </c>
      <c r="D207" s="12">
        <v>87</v>
      </c>
      <c r="E207" s="4" t="s">
        <v>330</v>
      </c>
      <c r="F207" s="13">
        <v>1</v>
      </c>
      <c r="G207" s="4" t="s">
        <v>60</v>
      </c>
      <c r="H207" s="4">
        <v>5</v>
      </c>
      <c r="I207" s="25" t="s">
        <v>340</v>
      </c>
      <c r="J207" s="27">
        <v>8.6</v>
      </c>
      <c r="K207" s="26">
        <v>16</v>
      </c>
      <c r="L207" s="4">
        <v>10</v>
      </c>
      <c r="M207" s="15" t="s">
        <v>363</v>
      </c>
      <c r="N207" s="15" t="s">
        <v>363</v>
      </c>
      <c r="O207" s="15" t="s">
        <v>363</v>
      </c>
      <c r="P207" s="15" t="s">
        <v>363</v>
      </c>
      <c r="Q207" s="28">
        <f>K207+L207</f>
        <v>26</v>
      </c>
      <c r="R207" s="30">
        <v>2</v>
      </c>
      <c r="S207" s="32">
        <f t="shared" si="11"/>
        <v>13</v>
      </c>
      <c r="T207" s="46">
        <f t="shared" si="12"/>
        <v>8.8</v>
      </c>
    </row>
    <row r="208" spans="1:20" ht="16.5" customHeight="1" thickBot="1" thickTop="1">
      <c r="A208" s="4">
        <v>13</v>
      </c>
      <c r="B208" s="4">
        <v>130</v>
      </c>
      <c r="C208" s="5" t="s">
        <v>360</v>
      </c>
      <c r="D208" s="12">
        <v>303</v>
      </c>
      <c r="E208" s="4" t="s">
        <v>127</v>
      </c>
      <c r="F208" s="13">
        <v>10</v>
      </c>
      <c r="G208" s="4" t="s">
        <v>35</v>
      </c>
      <c r="H208" s="4">
        <v>4</v>
      </c>
      <c r="I208" s="25" t="s">
        <v>343</v>
      </c>
      <c r="J208" s="27">
        <v>9.5</v>
      </c>
      <c r="K208" s="26">
        <v>9</v>
      </c>
      <c r="L208" s="4">
        <v>6</v>
      </c>
      <c r="M208" s="4">
        <v>5</v>
      </c>
      <c r="N208" s="4">
        <v>8</v>
      </c>
      <c r="O208" s="4">
        <v>7</v>
      </c>
      <c r="P208" s="15" t="s">
        <v>363</v>
      </c>
      <c r="Q208" s="28">
        <f>SUM(K208:O208)</f>
        <v>35</v>
      </c>
      <c r="R208" s="30">
        <v>5</v>
      </c>
      <c r="S208" s="32">
        <f t="shared" si="11"/>
        <v>7</v>
      </c>
      <c r="T208" s="46">
        <f t="shared" si="12"/>
        <v>-12.5</v>
      </c>
    </row>
    <row r="209" spans="1:20" ht="16.5" customHeight="1" thickBot="1" thickTop="1">
      <c r="A209" s="4">
        <v>14</v>
      </c>
      <c r="B209" s="4">
        <v>131</v>
      </c>
      <c r="C209" s="5" t="s">
        <v>360</v>
      </c>
      <c r="D209" s="12">
        <v>861</v>
      </c>
      <c r="E209" s="4" t="s">
        <v>268</v>
      </c>
      <c r="F209" s="13">
        <v>55</v>
      </c>
      <c r="G209" s="4" t="s">
        <v>13</v>
      </c>
      <c r="H209" s="4">
        <v>8</v>
      </c>
      <c r="I209" s="25" t="s">
        <v>340</v>
      </c>
      <c r="J209" s="27">
        <v>9.7</v>
      </c>
      <c r="K209" s="26">
        <v>2</v>
      </c>
      <c r="L209" s="4">
        <v>10</v>
      </c>
      <c r="M209" s="15" t="s">
        <v>363</v>
      </c>
      <c r="N209" s="15" t="s">
        <v>363</v>
      </c>
      <c r="O209" s="15" t="s">
        <v>363</v>
      </c>
      <c r="P209" s="15" t="s">
        <v>363</v>
      </c>
      <c r="Q209" s="28">
        <f>K209+L209</f>
        <v>12</v>
      </c>
      <c r="R209" s="30">
        <v>2</v>
      </c>
      <c r="S209" s="32">
        <f t="shared" si="11"/>
        <v>6</v>
      </c>
      <c r="T209" s="46">
        <f t="shared" si="12"/>
        <v>-7.399999999999999</v>
      </c>
    </row>
    <row r="210" spans="1:20" ht="16.5" customHeight="1" thickBot="1" thickTop="1">
      <c r="A210" s="4">
        <v>15</v>
      </c>
      <c r="B210" s="4">
        <v>150</v>
      </c>
      <c r="C210" s="5" t="s">
        <v>360</v>
      </c>
      <c r="D210" s="12">
        <v>30</v>
      </c>
      <c r="E210" s="4" t="s">
        <v>28</v>
      </c>
      <c r="F210" s="13">
        <v>12</v>
      </c>
      <c r="G210" s="4" t="s">
        <v>25</v>
      </c>
      <c r="H210" s="4">
        <v>9</v>
      </c>
      <c r="I210" s="25" t="s">
        <v>342</v>
      </c>
      <c r="J210" s="27">
        <v>10.2</v>
      </c>
      <c r="K210" s="26">
        <v>2</v>
      </c>
      <c r="L210" s="15" t="s">
        <v>363</v>
      </c>
      <c r="M210" s="15" t="s">
        <v>363</v>
      </c>
      <c r="N210" s="15" t="s">
        <v>363</v>
      </c>
      <c r="O210" s="15" t="s">
        <v>363</v>
      </c>
      <c r="P210" s="15" t="s">
        <v>363</v>
      </c>
      <c r="Q210" s="28">
        <f>K210+L210</f>
        <v>2</v>
      </c>
      <c r="R210" s="30">
        <v>1</v>
      </c>
      <c r="S210" s="32">
        <f t="shared" si="11"/>
        <v>2</v>
      </c>
      <c r="T210" s="46">
        <f t="shared" si="12"/>
        <v>-8.2</v>
      </c>
    </row>
    <row r="211" spans="1:20" ht="16.5" customHeight="1" thickBot="1" thickTop="1">
      <c r="A211" s="4">
        <v>16</v>
      </c>
      <c r="B211" s="4">
        <v>151</v>
      </c>
      <c r="C211" s="5" t="s">
        <v>360</v>
      </c>
      <c r="D211" s="12">
        <v>496</v>
      </c>
      <c r="E211" s="4" t="s">
        <v>175</v>
      </c>
      <c r="F211" s="13">
        <v>3</v>
      </c>
      <c r="G211" s="4" t="s">
        <v>9</v>
      </c>
      <c r="H211" s="4">
        <v>14</v>
      </c>
      <c r="I211" s="25" t="s">
        <v>341</v>
      </c>
      <c r="J211" s="27">
        <v>14.1</v>
      </c>
      <c r="K211" s="26">
        <v>4</v>
      </c>
      <c r="L211" s="15" t="s">
        <v>363</v>
      </c>
      <c r="M211" s="15" t="s">
        <v>363</v>
      </c>
      <c r="N211" s="15" t="s">
        <v>363</v>
      </c>
      <c r="O211" s="15" t="s">
        <v>363</v>
      </c>
      <c r="P211" s="15" t="s">
        <v>363</v>
      </c>
      <c r="Q211" s="28">
        <f>K211+L211</f>
        <v>4</v>
      </c>
      <c r="R211" s="30">
        <v>1</v>
      </c>
      <c r="S211" s="32">
        <f t="shared" si="11"/>
        <v>4</v>
      </c>
      <c r="T211" s="46">
        <f t="shared" si="12"/>
        <v>-10.1</v>
      </c>
    </row>
    <row r="212" spans="1:20" ht="16.5" customHeight="1" thickBot="1" thickTop="1">
      <c r="A212" s="4">
        <v>17</v>
      </c>
      <c r="B212" s="4">
        <v>170</v>
      </c>
      <c r="C212" s="5" t="s">
        <v>360</v>
      </c>
      <c r="D212" s="12">
        <v>274</v>
      </c>
      <c r="E212" s="4" t="s">
        <v>121</v>
      </c>
      <c r="F212" s="13">
        <v>33</v>
      </c>
      <c r="G212" s="4" t="s">
        <v>65</v>
      </c>
      <c r="H212" s="4">
        <v>7</v>
      </c>
      <c r="I212" s="25" t="s">
        <v>343</v>
      </c>
      <c r="J212" s="27">
        <v>10</v>
      </c>
      <c r="K212" s="26">
        <v>5</v>
      </c>
      <c r="L212" s="4">
        <v>10</v>
      </c>
      <c r="M212" s="4">
        <v>7</v>
      </c>
      <c r="N212" s="4">
        <v>14</v>
      </c>
      <c r="O212" s="15" t="s">
        <v>363</v>
      </c>
      <c r="P212" s="15" t="s">
        <v>363</v>
      </c>
      <c r="Q212" s="28">
        <f>SUM(K212:N212)</f>
        <v>36</v>
      </c>
      <c r="R212" s="30">
        <v>4</v>
      </c>
      <c r="S212" s="32">
        <f t="shared" si="11"/>
        <v>9</v>
      </c>
      <c r="T212" s="46">
        <f t="shared" si="12"/>
        <v>-4</v>
      </c>
    </row>
    <row r="213" spans="1:20" ht="16.5" customHeight="1" thickBot="1" thickTop="1">
      <c r="A213" s="4">
        <v>18</v>
      </c>
      <c r="B213" s="4">
        <v>171</v>
      </c>
      <c r="C213" s="5" t="s">
        <v>360</v>
      </c>
      <c r="D213" s="12">
        <v>122</v>
      </c>
      <c r="E213" s="4" t="s">
        <v>312</v>
      </c>
      <c r="F213" s="13">
        <v>3</v>
      </c>
      <c r="G213" s="4" t="s">
        <v>40</v>
      </c>
      <c r="H213" s="4">
        <v>15</v>
      </c>
      <c r="I213" s="25" t="s">
        <v>342</v>
      </c>
      <c r="J213" s="27">
        <v>21.7</v>
      </c>
      <c r="K213" s="26">
        <v>30</v>
      </c>
      <c r="L213" s="4">
        <v>14</v>
      </c>
      <c r="M213" s="15" t="s">
        <v>363</v>
      </c>
      <c r="N213" s="15" t="s">
        <v>363</v>
      </c>
      <c r="O213" s="15" t="s">
        <v>363</v>
      </c>
      <c r="P213" s="15" t="s">
        <v>363</v>
      </c>
      <c r="Q213" s="28">
        <f aca="true" t="shared" si="13" ref="Q213:Q222">K213+L213</f>
        <v>44</v>
      </c>
      <c r="R213" s="30">
        <v>2</v>
      </c>
      <c r="S213" s="32">
        <f t="shared" si="11"/>
        <v>22</v>
      </c>
      <c r="T213" s="46">
        <f t="shared" si="12"/>
        <v>0.6000000000000014</v>
      </c>
    </row>
    <row r="214" spans="1:20" ht="16.5" customHeight="1" thickBot="1" thickTop="1">
      <c r="A214" s="4">
        <v>19</v>
      </c>
      <c r="B214" s="4">
        <v>190</v>
      </c>
      <c r="C214" s="5" t="s">
        <v>360</v>
      </c>
      <c r="D214" s="12">
        <v>767</v>
      </c>
      <c r="E214" s="4" t="s">
        <v>239</v>
      </c>
      <c r="F214" s="13">
        <v>1</v>
      </c>
      <c r="G214" s="4" t="s">
        <v>59</v>
      </c>
      <c r="H214" s="4">
        <v>4</v>
      </c>
      <c r="I214" s="25" t="s">
        <v>341</v>
      </c>
      <c r="J214" s="27">
        <v>7.7</v>
      </c>
      <c r="K214" s="26">
        <v>5</v>
      </c>
      <c r="L214" s="15" t="s">
        <v>363</v>
      </c>
      <c r="M214" s="15" t="s">
        <v>363</v>
      </c>
      <c r="N214" s="15" t="s">
        <v>363</v>
      </c>
      <c r="O214" s="15" t="s">
        <v>363</v>
      </c>
      <c r="P214" s="15" t="s">
        <v>363</v>
      </c>
      <c r="Q214" s="28">
        <f t="shared" si="13"/>
        <v>5</v>
      </c>
      <c r="R214" s="30">
        <v>1</v>
      </c>
      <c r="S214" s="32">
        <f t="shared" si="11"/>
        <v>5</v>
      </c>
      <c r="T214" s="46">
        <f t="shared" si="12"/>
        <v>-2.7</v>
      </c>
    </row>
    <row r="215" spans="1:20" ht="16.5" customHeight="1" thickBot="1" thickTop="1">
      <c r="A215" s="4">
        <v>20</v>
      </c>
      <c r="B215" s="4">
        <v>191</v>
      </c>
      <c r="C215" s="5" t="s">
        <v>360</v>
      </c>
      <c r="D215" s="12">
        <v>31</v>
      </c>
      <c r="E215" s="4" t="s">
        <v>29</v>
      </c>
      <c r="F215" s="13">
        <v>21</v>
      </c>
      <c r="G215" s="4" t="s">
        <v>30</v>
      </c>
      <c r="H215" s="4">
        <v>11</v>
      </c>
      <c r="I215" s="25" t="s">
        <v>342</v>
      </c>
      <c r="J215" s="27">
        <v>11.2</v>
      </c>
      <c r="K215" s="26">
        <v>12</v>
      </c>
      <c r="L215" s="4">
        <v>13</v>
      </c>
      <c r="M215" s="15" t="s">
        <v>363</v>
      </c>
      <c r="N215" s="15" t="s">
        <v>363</v>
      </c>
      <c r="O215" s="15" t="s">
        <v>363</v>
      </c>
      <c r="P215" s="15" t="s">
        <v>363</v>
      </c>
      <c r="Q215" s="28">
        <f t="shared" si="13"/>
        <v>25</v>
      </c>
      <c r="R215" s="30">
        <v>2</v>
      </c>
      <c r="S215" s="32">
        <f t="shared" si="11"/>
        <v>12.5</v>
      </c>
      <c r="T215" s="46">
        <f t="shared" si="12"/>
        <v>2.6000000000000014</v>
      </c>
    </row>
    <row r="216" spans="1:20" ht="16.5" customHeight="1" thickBot="1" thickTop="1">
      <c r="A216" s="4">
        <v>21</v>
      </c>
      <c r="B216" s="4">
        <v>210</v>
      </c>
      <c r="C216" s="5" t="s">
        <v>360</v>
      </c>
      <c r="D216" s="12">
        <v>601</v>
      </c>
      <c r="E216" s="4" t="s">
        <v>203</v>
      </c>
      <c r="F216" s="13">
        <v>12</v>
      </c>
      <c r="G216" s="4" t="s">
        <v>26</v>
      </c>
      <c r="H216" s="4">
        <v>11</v>
      </c>
      <c r="I216" s="25" t="s">
        <v>340</v>
      </c>
      <c r="J216" s="27">
        <v>9.8</v>
      </c>
      <c r="K216" s="26">
        <v>2</v>
      </c>
      <c r="L216" s="15" t="s">
        <v>363</v>
      </c>
      <c r="M216" s="15" t="s">
        <v>363</v>
      </c>
      <c r="N216" s="15" t="s">
        <v>363</v>
      </c>
      <c r="O216" s="15" t="s">
        <v>363</v>
      </c>
      <c r="P216" s="15" t="s">
        <v>363</v>
      </c>
      <c r="Q216" s="28">
        <f t="shared" si="13"/>
        <v>2</v>
      </c>
      <c r="R216" s="30">
        <v>1</v>
      </c>
      <c r="S216" s="32">
        <f t="shared" si="11"/>
        <v>2</v>
      </c>
      <c r="T216" s="46">
        <f t="shared" si="12"/>
        <v>-7.800000000000001</v>
      </c>
    </row>
    <row r="217" spans="1:20" ht="16.5" customHeight="1" thickBot="1" thickTop="1">
      <c r="A217" s="4">
        <v>22</v>
      </c>
      <c r="B217" s="4">
        <v>211</v>
      </c>
      <c r="C217" s="5" t="s">
        <v>360</v>
      </c>
      <c r="D217" s="12">
        <v>345</v>
      </c>
      <c r="E217" s="4" t="s">
        <v>136</v>
      </c>
      <c r="F217" s="13">
        <v>15</v>
      </c>
      <c r="G217" s="4" t="s">
        <v>15</v>
      </c>
      <c r="H217" s="4">
        <v>13</v>
      </c>
      <c r="I217" s="25" t="s">
        <v>343</v>
      </c>
      <c r="J217" s="27">
        <v>14</v>
      </c>
      <c r="K217" s="26">
        <v>24</v>
      </c>
      <c r="L217" s="29" t="s">
        <v>363</v>
      </c>
      <c r="M217" s="29" t="s">
        <v>363</v>
      </c>
      <c r="N217" s="29" t="s">
        <v>363</v>
      </c>
      <c r="O217" s="29" t="s">
        <v>363</v>
      </c>
      <c r="P217" s="29" t="s">
        <v>363</v>
      </c>
      <c r="Q217" s="28">
        <f t="shared" si="13"/>
        <v>24</v>
      </c>
      <c r="R217" s="30">
        <v>1</v>
      </c>
      <c r="S217" s="32">
        <f t="shared" si="11"/>
        <v>24</v>
      </c>
      <c r="T217" s="46">
        <f t="shared" si="12"/>
        <v>10</v>
      </c>
    </row>
    <row r="218" spans="1:20" ht="16.5" customHeight="1" thickBot="1" thickTop="1">
      <c r="A218" s="4">
        <v>23</v>
      </c>
      <c r="B218" s="4">
        <v>230</v>
      </c>
      <c r="C218" s="5" t="s">
        <v>360</v>
      </c>
      <c r="D218" s="12">
        <v>224</v>
      </c>
      <c r="E218" s="4" t="s">
        <v>305</v>
      </c>
      <c r="F218" s="13">
        <v>13</v>
      </c>
      <c r="G218" s="4" t="s">
        <v>6</v>
      </c>
      <c r="H218" s="4">
        <v>10</v>
      </c>
      <c r="I218" s="25" t="s">
        <v>340</v>
      </c>
      <c r="J218" s="27">
        <v>10.9</v>
      </c>
      <c r="K218" s="26">
        <v>10</v>
      </c>
      <c r="L218" s="29" t="s">
        <v>363</v>
      </c>
      <c r="M218" s="29" t="s">
        <v>363</v>
      </c>
      <c r="N218" s="29" t="s">
        <v>363</v>
      </c>
      <c r="O218" s="29" t="s">
        <v>363</v>
      </c>
      <c r="P218" s="29" t="s">
        <v>363</v>
      </c>
      <c r="Q218" s="28">
        <f t="shared" si="13"/>
        <v>10</v>
      </c>
      <c r="R218" s="30">
        <v>1</v>
      </c>
      <c r="S218" s="32">
        <f t="shared" si="11"/>
        <v>10</v>
      </c>
      <c r="T218" s="46">
        <f t="shared" si="12"/>
        <v>-0.9000000000000004</v>
      </c>
    </row>
    <row r="219" spans="1:20" ht="16.5" customHeight="1" thickBot="1" thickTop="1">
      <c r="A219" s="4">
        <v>24</v>
      </c>
      <c r="B219" s="4">
        <v>231</v>
      </c>
      <c r="C219" s="5" t="s">
        <v>360</v>
      </c>
      <c r="D219" s="12">
        <v>674</v>
      </c>
      <c r="E219" s="4" t="s">
        <v>219</v>
      </c>
      <c r="F219" s="13">
        <v>3</v>
      </c>
      <c r="G219" s="4" t="s">
        <v>69</v>
      </c>
      <c r="H219" s="4">
        <v>15</v>
      </c>
      <c r="I219" s="25" t="s">
        <v>341</v>
      </c>
      <c r="J219" s="27">
        <v>15.5</v>
      </c>
      <c r="K219" s="26">
        <v>8</v>
      </c>
      <c r="L219" s="29" t="s">
        <v>363</v>
      </c>
      <c r="M219" s="29" t="s">
        <v>363</v>
      </c>
      <c r="N219" s="29" t="s">
        <v>363</v>
      </c>
      <c r="O219" s="29" t="s">
        <v>363</v>
      </c>
      <c r="P219" s="29" t="s">
        <v>363</v>
      </c>
      <c r="Q219" s="28">
        <f t="shared" si="13"/>
        <v>8</v>
      </c>
      <c r="R219" s="30">
        <v>1</v>
      </c>
      <c r="S219" s="32">
        <f t="shared" si="11"/>
        <v>8</v>
      </c>
      <c r="T219" s="46">
        <f t="shared" si="12"/>
        <v>-7.5</v>
      </c>
    </row>
    <row r="220" spans="1:20" ht="16.5" customHeight="1" thickBot="1" thickTop="1">
      <c r="A220" s="4">
        <v>25</v>
      </c>
      <c r="B220" s="4">
        <v>250</v>
      </c>
      <c r="C220" s="5" t="s">
        <v>360</v>
      </c>
      <c r="D220" s="12">
        <v>357</v>
      </c>
      <c r="E220" s="4" t="s">
        <v>140</v>
      </c>
      <c r="F220" s="13">
        <v>11</v>
      </c>
      <c r="G220" s="4" t="s">
        <v>82</v>
      </c>
      <c r="H220" s="4">
        <v>12</v>
      </c>
      <c r="I220" s="25" t="s">
        <v>343</v>
      </c>
      <c r="J220" s="27">
        <v>9.6</v>
      </c>
      <c r="K220" s="26">
        <v>13</v>
      </c>
      <c r="L220" s="15" t="s">
        <v>363</v>
      </c>
      <c r="M220" s="15" t="s">
        <v>363</v>
      </c>
      <c r="N220" s="15" t="s">
        <v>363</v>
      </c>
      <c r="O220" s="15" t="s">
        <v>363</v>
      </c>
      <c r="P220" s="15" t="s">
        <v>363</v>
      </c>
      <c r="Q220" s="28">
        <f t="shared" si="13"/>
        <v>13</v>
      </c>
      <c r="R220" s="30">
        <v>1</v>
      </c>
      <c r="S220" s="32">
        <f t="shared" si="11"/>
        <v>13</v>
      </c>
      <c r="T220" s="46">
        <f t="shared" si="12"/>
        <v>3.4000000000000004</v>
      </c>
    </row>
    <row r="221" spans="1:20" ht="16.5" customHeight="1" thickBot="1" thickTop="1">
      <c r="A221" s="4">
        <v>26</v>
      </c>
      <c r="B221" s="4">
        <v>251</v>
      </c>
      <c r="C221" s="5" t="s">
        <v>360</v>
      </c>
      <c r="D221" s="12">
        <v>518</v>
      </c>
      <c r="E221" s="4" t="s">
        <v>181</v>
      </c>
      <c r="F221" s="13">
        <v>10</v>
      </c>
      <c r="G221" s="4" t="s">
        <v>1</v>
      </c>
      <c r="H221" s="4">
        <v>15</v>
      </c>
      <c r="I221" s="25" t="s">
        <v>343</v>
      </c>
      <c r="J221" s="27">
        <v>15.9</v>
      </c>
      <c r="K221" s="26">
        <v>26</v>
      </c>
      <c r="L221" s="4">
        <v>4</v>
      </c>
      <c r="M221" s="15" t="s">
        <v>363</v>
      </c>
      <c r="N221" s="15" t="s">
        <v>363</v>
      </c>
      <c r="O221" s="15" t="s">
        <v>363</v>
      </c>
      <c r="P221" s="15" t="s">
        <v>363</v>
      </c>
      <c r="Q221" s="28">
        <f t="shared" si="13"/>
        <v>30</v>
      </c>
      <c r="R221" s="30">
        <v>2</v>
      </c>
      <c r="S221" s="32">
        <f t="shared" si="11"/>
        <v>15</v>
      </c>
      <c r="T221" s="46">
        <f t="shared" si="12"/>
        <v>-1.8000000000000007</v>
      </c>
    </row>
    <row r="222" spans="1:20" ht="16.5" customHeight="1" thickBot="1" thickTop="1">
      <c r="A222" s="4">
        <v>27</v>
      </c>
      <c r="B222" s="4">
        <v>270</v>
      </c>
      <c r="C222" s="5" t="s">
        <v>360</v>
      </c>
      <c r="D222" s="12">
        <v>22</v>
      </c>
      <c r="E222" s="4" t="s">
        <v>24</v>
      </c>
      <c r="F222" s="13">
        <v>34</v>
      </c>
      <c r="G222" s="4" t="s">
        <v>25</v>
      </c>
      <c r="H222" s="4">
        <v>9</v>
      </c>
      <c r="I222" s="25" t="s">
        <v>342</v>
      </c>
      <c r="J222" s="27">
        <v>6.9</v>
      </c>
      <c r="K222" s="26">
        <v>2</v>
      </c>
      <c r="L222" s="15" t="s">
        <v>363</v>
      </c>
      <c r="M222" s="15" t="s">
        <v>363</v>
      </c>
      <c r="N222" s="15" t="s">
        <v>363</v>
      </c>
      <c r="O222" s="15" t="s">
        <v>363</v>
      </c>
      <c r="P222" s="15" t="s">
        <v>363</v>
      </c>
      <c r="Q222" s="28">
        <f t="shared" si="13"/>
        <v>2</v>
      </c>
      <c r="R222" s="30">
        <v>1</v>
      </c>
      <c r="S222" s="32">
        <f t="shared" si="11"/>
        <v>2</v>
      </c>
      <c r="T222" s="46">
        <f t="shared" si="12"/>
        <v>-4.9</v>
      </c>
    </row>
    <row r="223" spans="1:20" ht="16.5" customHeight="1" thickBot="1" thickTop="1">
      <c r="A223" s="4">
        <v>28</v>
      </c>
      <c r="B223" s="4">
        <v>271</v>
      </c>
      <c r="C223" s="5" t="s">
        <v>360</v>
      </c>
      <c r="D223" s="12">
        <v>564</v>
      </c>
      <c r="E223" s="4" t="s">
        <v>195</v>
      </c>
      <c r="F223" s="13">
        <v>30</v>
      </c>
      <c r="G223" s="4" t="s">
        <v>49</v>
      </c>
      <c r="H223" s="4">
        <v>4</v>
      </c>
      <c r="I223" s="25" t="s">
        <v>342</v>
      </c>
      <c r="J223" s="27">
        <v>4.7</v>
      </c>
      <c r="K223" s="26">
        <v>0</v>
      </c>
      <c r="L223" s="4">
        <v>3</v>
      </c>
      <c r="M223" s="4">
        <v>0</v>
      </c>
      <c r="N223" s="15" t="s">
        <v>363</v>
      </c>
      <c r="O223" s="15" t="s">
        <v>363</v>
      </c>
      <c r="P223" s="15" t="s">
        <v>363</v>
      </c>
      <c r="Q223" s="28">
        <f>SUM(K223:M223)</f>
        <v>3</v>
      </c>
      <c r="R223" s="30">
        <v>3</v>
      </c>
      <c r="S223" s="32">
        <f t="shared" si="11"/>
        <v>1</v>
      </c>
      <c r="T223" s="46">
        <f t="shared" si="12"/>
        <v>-11.100000000000001</v>
      </c>
    </row>
    <row r="224" spans="1:22" ht="16.5" customHeight="1" thickBot="1" thickTop="1">
      <c r="A224" s="4">
        <v>2</v>
      </c>
      <c r="B224" s="4">
        <v>11</v>
      </c>
      <c r="C224" s="5" t="s">
        <v>360</v>
      </c>
      <c r="D224" s="12">
        <v>578</v>
      </c>
      <c r="E224" s="4" t="s">
        <v>375</v>
      </c>
      <c r="F224" s="13">
        <v>14</v>
      </c>
      <c r="G224" s="4" t="s">
        <v>39</v>
      </c>
      <c r="H224" s="4">
        <v>1</v>
      </c>
      <c r="I224" s="25" t="s">
        <v>342</v>
      </c>
      <c r="J224" s="27">
        <v>11.9</v>
      </c>
      <c r="K224" s="26">
        <v>9</v>
      </c>
      <c r="L224" s="4">
        <v>2</v>
      </c>
      <c r="M224" s="4">
        <v>24</v>
      </c>
      <c r="N224" s="4">
        <v>19</v>
      </c>
      <c r="O224" s="4">
        <v>9</v>
      </c>
      <c r="P224" s="4"/>
      <c r="Q224" s="28">
        <f>SUM(K224:O224)</f>
        <v>63</v>
      </c>
      <c r="R224" s="30">
        <v>5</v>
      </c>
      <c r="S224" s="32">
        <f t="shared" si="11"/>
        <v>12.6</v>
      </c>
      <c r="T224" s="46">
        <f t="shared" si="12"/>
        <v>3.5</v>
      </c>
      <c r="V224">
        <f>+J224</f>
        <v>11.9</v>
      </c>
    </row>
    <row r="225" spans="1:22" ht="16.5" customHeight="1" thickBot="1" thickTop="1">
      <c r="A225" s="4">
        <v>4</v>
      </c>
      <c r="B225" s="4">
        <v>31</v>
      </c>
      <c r="C225" s="5" t="s">
        <v>360</v>
      </c>
      <c r="D225" s="12">
        <v>265</v>
      </c>
      <c r="E225" s="4" t="s">
        <v>119</v>
      </c>
      <c r="F225" s="13">
        <v>15</v>
      </c>
      <c r="G225" s="4" t="s">
        <v>92</v>
      </c>
      <c r="H225" s="4">
        <v>2</v>
      </c>
      <c r="I225" s="25" t="s">
        <v>341</v>
      </c>
      <c r="J225" s="27">
        <v>8.9</v>
      </c>
      <c r="K225" s="26">
        <v>15</v>
      </c>
      <c r="L225" s="26">
        <v>18</v>
      </c>
      <c r="M225" s="26">
        <v>11</v>
      </c>
      <c r="N225" s="26">
        <v>10</v>
      </c>
      <c r="O225" s="26">
        <v>13</v>
      </c>
      <c r="P225" s="26"/>
      <c r="Q225" s="28">
        <f>SUM(K225:O225)</f>
        <v>67</v>
      </c>
      <c r="R225" s="30">
        <v>5</v>
      </c>
      <c r="S225" s="32">
        <f t="shared" si="11"/>
        <v>13.4</v>
      </c>
      <c r="T225" s="46">
        <f t="shared" si="12"/>
        <v>22.5</v>
      </c>
      <c r="V225">
        <f>+J225</f>
        <v>8.9</v>
      </c>
    </row>
    <row r="226" spans="1:23" ht="16.5" customHeight="1" thickBot="1" thickTop="1">
      <c r="A226" s="4">
        <v>8</v>
      </c>
      <c r="B226" s="4">
        <v>71</v>
      </c>
      <c r="C226" s="5" t="s">
        <v>360</v>
      </c>
      <c r="D226" s="12">
        <v>810</v>
      </c>
      <c r="E226" s="4" t="s">
        <v>252</v>
      </c>
      <c r="F226" s="13">
        <v>24</v>
      </c>
      <c r="G226" s="4" t="s">
        <v>92</v>
      </c>
      <c r="H226" s="4">
        <v>2</v>
      </c>
      <c r="I226" s="25" t="s">
        <v>341</v>
      </c>
      <c r="J226" s="27">
        <v>8.6</v>
      </c>
      <c r="K226" s="26">
        <v>5</v>
      </c>
      <c r="L226" s="26">
        <v>10</v>
      </c>
      <c r="M226" s="26">
        <v>7</v>
      </c>
      <c r="N226" s="26">
        <v>11</v>
      </c>
      <c r="O226" s="26">
        <v>15</v>
      </c>
      <c r="P226" s="26"/>
      <c r="Q226" s="28">
        <f>SUM(K226:O226)</f>
        <v>48</v>
      </c>
      <c r="R226" s="30">
        <v>5</v>
      </c>
      <c r="S226" s="32">
        <f t="shared" si="11"/>
        <v>9.6</v>
      </c>
      <c r="T226" s="46">
        <f t="shared" si="12"/>
        <v>5</v>
      </c>
      <c r="U226">
        <v>3</v>
      </c>
      <c r="V226">
        <f>+J226</f>
        <v>8.6</v>
      </c>
      <c r="W226">
        <f>SUM(V224:V226)</f>
        <v>29.4</v>
      </c>
    </row>
    <row r="227" spans="1:20" ht="16.5" customHeight="1" thickBot="1" thickTop="1">
      <c r="A227" s="4">
        <v>2</v>
      </c>
      <c r="B227" s="4">
        <v>18</v>
      </c>
      <c r="C227" s="5" t="s">
        <v>353</v>
      </c>
      <c r="D227" s="12">
        <v>203</v>
      </c>
      <c r="E227" s="4" t="s">
        <v>374</v>
      </c>
      <c r="F227" s="13">
        <v>1</v>
      </c>
      <c r="G227" s="4" t="s">
        <v>88</v>
      </c>
      <c r="H227" s="4">
        <v>3</v>
      </c>
      <c r="I227" s="25" t="s">
        <v>343</v>
      </c>
      <c r="J227" s="27">
        <v>18.3</v>
      </c>
      <c r="K227" s="26">
        <v>20</v>
      </c>
      <c r="L227" s="26">
        <v>17</v>
      </c>
      <c r="M227" s="26">
        <v>14</v>
      </c>
      <c r="N227" s="29" t="s">
        <v>363</v>
      </c>
      <c r="O227" s="29" t="s">
        <v>363</v>
      </c>
      <c r="P227" s="29" t="s">
        <v>363</v>
      </c>
      <c r="Q227" s="28">
        <f>SUM(K227:M227)</f>
        <v>51</v>
      </c>
      <c r="R227" s="30">
        <v>3</v>
      </c>
      <c r="S227" s="32">
        <f t="shared" si="11"/>
        <v>17</v>
      </c>
      <c r="T227" s="46">
        <f t="shared" si="12"/>
        <v>-3.9000000000000057</v>
      </c>
    </row>
    <row r="228" spans="1:20" ht="16.5" customHeight="1" thickBot="1" thickTop="1">
      <c r="A228" s="4">
        <v>3</v>
      </c>
      <c r="B228" s="4">
        <v>23</v>
      </c>
      <c r="C228" s="5" t="s">
        <v>353</v>
      </c>
      <c r="D228" s="12">
        <v>510</v>
      </c>
      <c r="E228" s="4" t="s">
        <v>304</v>
      </c>
      <c r="F228" s="13">
        <v>32</v>
      </c>
      <c r="G228" s="4" t="s">
        <v>17</v>
      </c>
      <c r="H228" s="4">
        <v>1</v>
      </c>
      <c r="I228" s="25" t="s">
        <v>340</v>
      </c>
      <c r="J228" s="27">
        <v>14.1</v>
      </c>
      <c r="K228" s="26">
        <v>12</v>
      </c>
      <c r="L228" s="26">
        <v>11</v>
      </c>
      <c r="M228" s="26">
        <v>7</v>
      </c>
      <c r="N228" s="26">
        <v>10</v>
      </c>
      <c r="O228" s="29" t="s">
        <v>363</v>
      </c>
      <c r="P228" s="29" t="s">
        <v>363</v>
      </c>
      <c r="Q228" s="28">
        <f>SUM(K228:N228)</f>
        <v>40</v>
      </c>
      <c r="R228" s="30">
        <v>4</v>
      </c>
      <c r="S228" s="32">
        <f t="shared" si="11"/>
        <v>10</v>
      </c>
      <c r="T228" s="46">
        <f t="shared" si="12"/>
        <v>-16.4</v>
      </c>
    </row>
    <row r="229" spans="1:20" ht="16.5" customHeight="1" thickBot="1" thickTop="1">
      <c r="A229" s="4">
        <v>4</v>
      </c>
      <c r="B229" s="4">
        <v>38</v>
      </c>
      <c r="C229" s="5" t="s">
        <v>353</v>
      </c>
      <c r="D229" s="12">
        <v>329</v>
      </c>
      <c r="E229" s="4" t="s">
        <v>283</v>
      </c>
      <c r="F229" s="13">
        <v>3</v>
      </c>
      <c r="G229" s="4" t="s">
        <v>68</v>
      </c>
      <c r="H229" s="4">
        <v>6</v>
      </c>
      <c r="I229" s="25" t="s">
        <v>343</v>
      </c>
      <c r="J229" s="27">
        <v>19.2</v>
      </c>
      <c r="K229" s="26">
        <v>15</v>
      </c>
      <c r="L229" s="26">
        <v>16</v>
      </c>
      <c r="M229" s="29" t="s">
        <v>363</v>
      </c>
      <c r="N229" s="15" t="s">
        <v>363</v>
      </c>
      <c r="O229" s="29" t="s">
        <v>363</v>
      </c>
      <c r="P229" s="29" t="s">
        <v>363</v>
      </c>
      <c r="Q229" s="28">
        <f>K229+L229</f>
        <v>31</v>
      </c>
      <c r="R229" s="30">
        <v>2</v>
      </c>
      <c r="S229" s="32">
        <f t="shared" si="11"/>
        <v>15.5</v>
      </c>
      <c r="T229" s="46">
        <f t="shared" si="12"/>
        <v>-7.399999999999999</v>
      </c>
    </row>
    <row r="230" spans="1:20" ht="16.5" customHeight="1" thickBot="1" thickTop="1">
      <c r="A230" s="4">
        <v>5</v>
      </c>
      <c r="B230" s="4">
        <v>43</v>
      </c>
      <c r="C230" s="5" t="s">
        <v>353</v>
      </c>
      <c r="D230" s="12">
        <v>653</v>
      </c>
      <c r="E230" s="4" t="s">
        <v>214</v>
      </c>
      <c r="F230" s="13">
        <v>55</v>
      </c>
      <c r="G230" s="4" t="s">
        <v>2</v>
      </c>
      <c r="H230" s="4">
        <v>3</v>
      </c>
      <c r="I230" s="25" t="s">
        <v>342</v>
      </c>
      <c r="J230" s="27">
        <v>13.5</v>
      </c>
      <c r="K230" s="26">
        <v>18</v>
      </c>
      <c r="L230" s="26">
        <v>15</v>
      </c>
      <c r="M230" s="26">
        <v>16</v>
      </c>
      <c r="N230" s="4">
        <v>21</v>
      </c>
      <c r="O230" s="29" t="s">
        <v>363</v>
      </c>
      <c r="P230" s="29" t="s">
        <v>363</v>
      </c>
      <c r="Q230" s="28">
        <f>SUM(K230:N230)</f>
        <v>70</v>
      </c>
      <c r="R230" s="30">
        <v>4</v>
      </c>
      <c r="S230" s="32">
        <f t="shared" si="11"/>
        <v>17.5</v>
      </c>
      <c r="T230" s="46">
        <f t="shared" si="12"/>
        <v>16</v>
      </c>
    </row>
    <row r="231" spans="1:20" ht="16.5" customHeight="1" thickBot="1" thickTop="1">
      <c r="A231" s="4">
        <v>6</v>
      </c>
      <c r="B231" s="4">
        <v>58</v>
      </c>
      <c r="C231" s="5" t="s">
        <v>353</v>
      </c>
      <c r="D231" s="12">
        <v>438</v>
      </c>
      <c r="E231" s="4" t="s">
        <v>327</v>
      </c>
      <c r="F231" s="13">
        <v>11</v>
      </c>
      <c r="G231" s="4" t="s">
        <v>55</v>
      </c>
      <c r="H231" s="4">
        <v>4</v>
      </c>
      <c r="I231" s="25" t="s">
        <v>340</v>
      </c>
      <c r="J231" s="27">
        <v>14.6</v>
      </c>
      <c r="K231" s="26">
        <v>17</v>
      </c>
      <c r="L231" s="26">
        <v>14</v>
      </c>
      <c r="M231" s="26">
        <v>17</v>
      </c>
      <c r="N231" s="15" t="s">
        <v>363</v>
      </c>
      <c r="O231" s="29" t="s">
        <v>363</v>
      </c>
      <c r="P231" s="29" t="s">
        <v>363</v>
      </c>
      <c r="Q231" s="28">
        <f>SUM(K231:M231)</f>
        <v>48</v>
      </c>
      <c r="R231" s="30">
        <v>3</v>
      </c>
      <c r="S231" s="32">
        <f t="shared" si="11"/>
        <v>16</v>
      </c>
      <c r="T231" s="46">
        <f t="shared" si="12"/>
        <v>4.200000000000003</v>
      </c>
    </row>
    <row r="232" spans="1:20" ht="16.5" customHeight="1" thickBot="1" thickTop="1">
      <c r="A232" s="4">
        <v>8</v>
      </c>
      <c r="B232" s="4">
        <v>78</v>
      </c>
      <c r="C232" s="5" t="s">
        <v>353</v>
      </c>
      <c r="D232" s="12">
        <v>119</v>
      </c>
      <c r="E232" s="4" t="s">
        <v>75</v>
      </c>
      <c r="F232" s="13">
        <v>5</v>
      </c>
      <c r="G232" s="4" t="s">
        <v>17</v>
      </c>
      <c r="H232" s="4">
        <v>1</v>
      </c>
      <c r="I232" s="25" t="s">
        <v>340</v>
      </c>
      <c r="J232" s="27">
        <v>9.1</v>
      </c>
      <c r="K232" s="26">
        <v>3</v>
      </c>
      <c r="L232" s="4">
        <v>3</v>
      </c>
      <c r="M232" s="4">
        <v>15</v>
      </c>
      <c r="N232" s="4">
        <v>8</v>
      </c>
      <c r="O232" s="29" t="s">
        <v>363</v>
      </c>
      <c r="P232" s="29" t="s">
        <v>363</v>
      </c>
      <c r="Q232" s="28">
        <f>SUM(K232:N232)</f>
        <v>29</v>
      </c>
      <c r="R232" s="30">
        <v>4</v>
      </c>
      <c r="S232" s="32">
        <f t="shared" si="11"/>
        <v>7.25</v>
      </c>
      <c r="T232" s="46">
        <f t="shared" si="12"/>
        <v>-7.399999999999999</v>
      </c>
    </row>
    <row r="233" spans="1:20" ht="16.5" customHeight="1" thickBot="1" thickTop="1">
      <c r="A233" s="4">
        <v>9</v>
      </c>
      <c r="B233" s="4">
        <v>83</v>
      </c>
      <c r="C233" s="5" t="s">
        <v>353</v>
      </c>
      <c r="D233" s="12">
        <v>296</v>
      </c>
      <c r="E233" s="4" t="s">
        <v>125</v>
      </c>
      <c r="F233" s="13">
        <v>41</v>
      </c>
      <c r="G233" s="4" t="s">
        <v>57</v>
      </c>
      <c r="H233" s="4">
        <v>5</v>
      </c>
      <c r="I233" s="25" t="s">
        <v>342</v>
      </c>
      <c r="J233" s="27">
        <v>13.5</v>
      </c>
      <c r="K233" s="26">
        <v>4</v>
      </c>
      <c r="L233" s="15" t="s">
        <v>363</v>
      </c>
      <c r="M233" s="15" t="s">
        <v>363</v>
      </c>
      <c r="N233" s="15" t="s">
        <v>363</v>
      </c>
      <c r="O233" s="29" t="s">
        <v>363</v>
      </c>
      <c r="P233" s="29" t="s">
        <v>363</v>
      </c>
      <c r="Q233" s="28">
        <f>K233+L233</f>
        <v>4</v>
      </c>
      <c r="R233" s="30">
        <v>1</v>
      </c>
      <c r="S233" s="32">
        <f t="shared" si="11"/>
        <v>4</v>
      </c>
      <c r="T233" s="46">
        <f t="shared" si="12"/>
        <v>-9.5</v>
      </c>
    </row>
    <row r="234" spans="1:20" ht="16.5" customHeight="1" thickBot="1" thickTop="1">
      <c r="A234" s="4">
        <v>10</v>
      </c>
      <c r="B234" s="4">
        <v>98</v>
      </c>
      <c r="C234" s="5" t="s">
        <v>353</v>
      </c>
      <c r="D234" s="12">
        <v>807</v>
      </c>
      <c r="E234" s="4" t="s">
        <v>251</v>
      </c>
      <c r="F234" s="13">
        <v>23</v>
      </c>
      <c r="G234" s="4" t="s">
        <v>57</v>
      </c>
      <c r="H234" s="4">
        <v>5</v>
      </c>
      <c r="I234" s="25" t="s">
        <v>342</v>
      </c>
      <c r="J234" s="27">
        <v>12.2</v>
      </c>
      <c r="K234" s="26">
        <v>10</v>
      </c>
      <c r="L234" s="15" t="s">
        <v>363</v>
      </c>
      <c r="M234" s="15" t="s">
        <v>363</v>
      </c>
      <c r="N234" s="15" t="s">
        <v>363</v>
      </c>
      <c r="O234" s="29" t="s">
        <v>363</v>
      </c>
      <c r="P234" s="29" t="s">
        <v>363</v>
      </c>
      <c r="Q234" s="28">
        <f>K234+L234</f>
        <v>10</v>
      </c>
      <c r="R234" s="30">
        <v>1</v>
      </c>
      <c r="S234" s="32">
        <f t="shared" si="11"/>
        <v>10</v>
      </c>
      <c r="T234" s="46">
        <f t="shared" si="12"/>
        <v>-2.1999999999999993</v>
      </c>
    </row>
    <row r="235" spans="1:20" ht="16.5" customHeight="1" thickBot="1" thickTop="1">
      <c r="A235" s="4">
        <v>11</v>
      </c>
      <c r="B235" s="4">
        <v>103</v>
      </c>
      <c r="C235" s="5" t="s">
        <v>353</v>
      </c>
      <c r="D235" s="12">
        <v>563</v>
      </c>
      <c r="E235" s="4" t="s">
        <v>194</v>
      </c>
      <c r="F235" s="13">
        <v>3</v>
      </c>
      <c r="G235" s="4" t="s">
        <v>148</v>
      </c>
      <c r="H235" s="4">
        <v>2</v>
      </c>
      <c r="I235" s="25" t="s">
        <v>343</v>
      </c>
      <c r="J235" s="27">
        <v>6.4</v>
      </c>
      <c r="K235" s="26">
        <v>6</v>
      </c>
      <c r="L235" s="15" t="s">
        <v>363</v>
      </c>
      <c r="M235" s="15" t="s">
        <v>363</v>
      </c>
      <c r="N235" s="15" t="s">
        <v>363</v>
      </c>
      <c r="O235" s="29" t="s">
        <v>363</v>
      </c>
      <c r="P235" s="29" t="s">
        <v>363</v>
      </c>
      <c r="Q235" s="28">
        <f>K235+L235</f>
        <v>6</v>
      </c>
      <c r="R235" s="30">
        <v>1</v>
      </c>
      <c r="S235" s="32">
        <f t="shared" si="11"/>
        <v>6</v>
      </c>
      <c r="T235" s="46">
        <f t="shared" si="12"/>
        <v>-0.40000000000000036</v>
      </c>
    </row>
    <row r="236" spans="1:20" ht="16.5" customHeight="1" thickBot="1" thickTop="1">
      <c r="A236" s="4">
        <v>12</v>
      </c>
      <c r="B236" s="4">
        <v>118</v>
      </c>
      <c r="C236" s="5" t="s">
        <v>353</v>
      </c>
      <c r="D236" s="12">
        <v>606</v>
      </c>
      <c r="E236" s="4" t="s">
        <v>205</v>
      </c>
      <c r="F236" s="13">
        <v>3</v>
      </c>
      <c r="G236" s="4" t="s">
        <v>72</v>
      </c>
      <c r="H236" s="4">
        <v>14</v>
      </c>
      <c r="I236" s="25" t="s">
        <v>342</v>
      </c>
      <c r="J236" s="27">
        <v>21.5</v>
      </c>
      <c r="K236" s="26">
        <v>19</v>
      </c>
      <c r="L236" s="15" t="s">
        <v>363</v>
      </c>
      <c r="M236" s="15" t="s">
        <v>363</v>
      </c>
      <c r="N236" s="15" t="s">
        <v>363</v>
      </c>
      <c r="O236" s="29" t="s">
        <v>363</v>
      </c>
      <c r="P236" s="29" t="s">
        <v>363</v>
      </c>
      <c r="Q236" s="28">
        <f>K236+L236</f>
        <v>19</v>
      </c>
      <c r="R236" s="30">
        <v>1</v>
      </c>
      <c r="S236" s="32">
        <f t="shared" si="11"/>
        <v>19</v>
      </c>
      <c r="T236" s="46">
        <f t="shared" si="12"/>
        <v>-2.5</v>
      </c>
    </row>
    <row r="237" spans="1:20" ht="16.5" customHeight="1" thickBot="1" thickTop="1">
      <c r="A237" s="4">
        <v>13</v>
      </c>
      <c r="B237" s="4">
        <v>123</v>
      </c>
      <c r="C237" s="5" t="s">
        <v>353</v>
      </c>
      <c r="D237" s="12">
        <v>90</v>
      </c>
      <c r="E237" s="4" t="s">
        <v>64</v>
      </c>
      <c r="F237" s="13">
        <v>23</v>
      </c>
      <c r="G237" s="4" t="s">
        <v>65</v>
      </c>
      <c r="H237" s="4">
        <v>7</v>
      </c>
      <c r="I237" s="25" t="s">
        <v>343</v>
      </c>
      <c r="J237" s="27">
        <v>14.4</v>
      </c>
      <c r="K237" s="26">
        <v>14</v>
      </c>
      <c r="L237" s="4">
        <v>14</v>
      </c>
      <c r="M237" s="4">
        <v>21</v>
      </c>
      <c r="N237" s="4">
        <v>14</v>
      </c>
      <c r="O237" s="29" t="s">
        <v>363</v>
      </c>
      <c r="P237" s="29" t="s">
        <v>363</v>
      </c>
      <c r="Q237" s="28">
        <f>SUM(K237:N237)</f>
        <v>63</v>
      </c>
      <c r="R237" s="30">
        <v>4</v>
      </c>
      <c r="S237" s="32">
        <f t="shared" si="11"/>
        <v>15.75</v>
      </c>
      <c r="T237" s="46">
        <f t="shared" si="12"/>
        <v>5.399999999999999</v>
      </c>
    </row>
    <row r="238" spans="1:20" ht="16.5" customHeight="1" thickBot="1" thickTop="1">
      <c r="A238" s="4">
        <v>14</v>
      </c>
      <c r="B238" s="4">
        <v>138</v>
      </c>
      <c r="C238" s="5" t="s">
        <v>353</v>
      </c>
      <c r="D238" s="12">
        <v>140</v>
      </c>
      <c r="E238" s="4" t="s">
        <v>84</v>
      </c>
      <c r="F238" s="13">
        <v>24</v>
      </c>
      <c r="G238" s="4" t="s">
        <v>35</v>
      </c>
      <c r="H238" s="4">
        <v>4</v>
      </c>
      <c r="I238" s="25" t="s">
        <v>343</v>
      </c>
      <c r="J238" s="27">
        <v>9.3</v>
      </c>
      <c r="K238" s="26">
        <v>14</v>
      </c>
      <c r="L238" s="4">
        <v>10</v>
      </c>
      <c r="M238" s="4">
        <v>15</v>
      </c>
      <c r="N238" s="4">
        <v>17</v>
      </c>
      <c r="O238" s="26">
        <v>10</v>
      </c>
      <c r="P238" s="29" t="s">
        <v>363</v>
      </c>
      <c r="Q238" s="28">
        <f>SUM(K238:O238)</f>
        <v>66</v>
      </c>
      <c r="R238" s="30">
        <v>5</v>
      </c>
      <c r="S238" s="32">
        <f t="shared" si="11"/>
        <v>13.2</v>
      </c>
      <c r="T238" s="46">
        <f t="shared" si="12"/>
        <v>19.5</v>
      </c>
    </row>
    <row r="239" spans="1:20" ht="16.5" customHeight="1" thickBot="1" thickTop="1">
      <c r="A239" s="4">
        <v>15</v>
      </c>
      <c r="B239" s="4">
        <v>143</v>
      </c>
      <c r="C239" s="5" t="s">
        <v>353</v>
      </c>
      <c r="D239" s="12">
        <v>338</v>
      </c>
      <c r="E239" s="4" t="s">
        <v>134</v>
      </c>
      <c r="F239" s="13">
        <v>45</v>
      </c>
      <c r="G239" s="4" t="s">
        <v>21</v>
      </c>
      <c r="H239" s="4">
        <v>7</v>
      </c>
      <c r="I239" s="25" t="s">
        <v>342</v>
      </c>
      <c r="J239" s="27">
        <v>12.5</v>
      </c>
      <c r="K239" s="26">
        <v>18</v>
      </c>
      <c r="L239" s="15" t="s">
        <v>363</v>
      </c>
      <c r="M239" s="15" t="s">
        <v>363</v>
      </c>
      <c r="N239" s="15" t="s">
        <v>363</v>
      </c>
      <c r="O239" s="29" t="s">
        <v>363</v>
      </c>
      <c r="P239" s="29" t="s">
        <v>363</v>
      </c>
      <c r="Q239" s="28">
        <f aca="true" t="shared" si="14" ref="Q239:Q251">K239+L239</f>
        <v>18</v>
      </c>
      <c r="R239" s="30">
        <v>1</v>
      </c>
      <c r="S239" s="32">
        <f t="shared" si="11"/>
        <v>18</v>
      </c>
      <c r="T239" s="46">
        <f t="shared" si="12"/>
        <v>5.5</v>
      </c>
    </row>
    <row r="240" spans="1:20" ht="16.5" customHeight="1" thickBot="1" thickTop="1">
      <c r="A240" s="4">
        <v>16</v>
      </c>
      <c r="B240" s="4">
        <v>158</v>
      </c>
      <c r="C240" s="5" t="s">
        <v>353</v>
      </c>
      <c r="D240" s="12">
        <v>34</v>
      </c>
      <c r="E240" s="4" t="s">
        <v>32</v>
      </c>
      <c r="F240" s="13">
        <v>44</v>
      </c>
      <c r="G240" s="4" t="s">
        <v>33</v>
      </c>
      <c r="H240" s="4">
        <v>14</v>
      </c>
      <c r="I240" s="25" t="s">
        <v>340</v>
      </c>
      <c r="J240" s="27">
        <v>18.2</v>
      </c>
      <c r="K240" s="26">
        <v>20</v>
      </c>
      <c r="L240" s="15" t="s">
        <v>363</v>
      </c>
      <c r="M240" s="15" t="s">
        <v>363</v>
      </c>
      <c r="N240" s="15" t="s">
        <v>363</v>
      </c>
      <c r="O240" s="29" t="s">
        <v>363</v>
      </c>
      <c r="P240" s="29" t="s">
        <v>363</v>
      </c>
      <c r="Q240" s="28">
        <f t="shared" si="14"/>
        <v>20</v>
      </c>
      <c r="R240" s="30">
        <v>1</v>
      </c>
      <c r="S240" s="32">
        <f t="shared" si="11"/>
        <v>20</v>
      </c>
      <c r="T240" s="46">
        <f t="shared" si="12"/>
        <v>1.8000000000000007</v>
      </c>
    </row>
    <row r="241" spans="1:20" ht="16.5" customHeight="1" thickBot="1" thickTop="1">
      <c r="A241" s="4">
        <v>17</v>
      </c>
      <c r="B241" s="4">
        <v>163</v>
      </c>
      <c r="C241" s="5" t="s">
        <v>353</v>
      </c>
      <c r="D241" s="12">
        <v>270</v>
      </c>
      <c r="E241" s="4" t="s">
        <v>120</v>
      </c>
      <c r="F241" s="13">
        <v>0</v>
      </c>
      <c r="G241" s="4" t="s">
        <v>21</v>
      </c>
      <c r="H241" s="4">
        <v>7</v>
      </c>
      <c r="I241" s="25" t="s">
        <v>342</v>
      </c>
      <c r="J241" s="27">
        <v>12.4</v>
      </c>
      <c r="K241" s="26">
        <v>7</v>
      </c>
      <c r="L241" s="15" t="s">
        <v>363</v>
      </c>
      <c r="M241" s="15" t="s">
        <v>363</v>
      </c>
      <c r="N241" s="15" t="s">
        <v>363</v>
      </c>
      <c r="O241" s="29" t="s">
        <v>363</v>
      </c>
      <c r="P241" s="29" t="s">
        <v>363</v>
      </c>
      <c r="Q241" s="28">
        <f t="shared" si="14"/>
        <v>7</v>
      </c>
      <c r="R241" s="30">
        <v>1</v>
      </c>
      <c r="S241" s="32">
        <f t="shared" si="11"/>
        <v>7</v>
      </c>
      <c r="T241" s="46">
        <f t="shared" si="12"/>
        <v>-5.4</v>
      </c>
    </row>
    <row r="242" spans="1:20" ht="16.5" customHeight="1" thickBot="1" thickTop="1">
      <c r="A242" s="4">
        <v>19</v>
      </c>
      <c r="B242" s="4">
        <v>183</v>
      </c>
      <c r="C242" s="5" t="s">
        <v>353</v>
      </c>
      <c r="D242" s="12">
        <v>212</v>
      </c>
      <c r="E242" s="4" t="s">
        <v>102</v>
      </c>
      <c r="F242" s="13">
        <v>24</v>
      </c>
      <c r="G242" s="4" t="s">
        <v>57</v>
      </c>
      <c r="H242" s="4">
        <v>5</v>
      </c>
      <c r="I242" s="25" t="s">
        <v>342</v>
      </c>
      <c r="J242" s="27">
        <v>8.5</v>
      </c>
      <c r="K242" s="26">
        <v>9</v>
      </c>
      <c r="L242" s="15" t="s">
        <v>363</v>
      </c>
      <c r="M242" s="15" t="s">
        <v>363</v>
      </c>
      <c r="N242" s="15" t="s">
        <v>363</v>
      </c>
      <c r="O242" s="15" t="s">
        <v>363</v>
      </c>
      <c r="P242" s="15" t="s">
        <v>363</v>
      </c>
      <c r="Q242" s="28">
        <f t="shared" si="14"/>
        <v>9</v>
      </c>
      <c r="R242" s="30">
        <v>1</v>
      </c>
      <c r="S242" s="32">
        <f t="shared" si="11"/>
        <v>9</v>
      </c>
      <c r="T242" s="46">
        <f t="shared" si="12"/>
        <v>0.5</v>
      </c>
    </row>
    <row r="243" spans="1:20" ht="16.5" customHeight="1" thickBot="1" thickTop="1">
      <c r="A243" s="4">
        <v>20</v>
      </c>
      <c r="B243" s="4">
        <v>198</v>
      </c>
      <c r="C243" s="5" t="s">
        <v>353</v>
      </c>
      <c r="D243" s="12">
        <v>623</v>
      </c>
      <c r="E243" s="4" t="s">
        <v>298</v>
      </c>
      <c r="F243" s="13">
        <v>34</v>
      </c>
      <c r="G243" s="4" t="s">
        <v>350</v>
      </c>
      <c r="H243" s="4">
        <v>14</v>
      </c>
      <c r="I243" s="25" t="s">
        <v>343</v>
      </c>
      <c r="J243" s="27">
        <v>16.7</v>
      </c>
      <c r="K243" s="26">
        <v>15</v>
      </c>
      <c r="L243" s="15" t="s">
        <v>363</v>
      </c>
      <c r="M243" s="15" t="s">
        <v>363</v>
      </c>
      <c r="N243" s="15" t="s">
        <v>363</v>
      </c>
      <c r="O243" s="15" t="s">
        <v>363</v>
      </c>
      <c r="P243" s="15" t="s">
        <v>363</v>
      </c>
      <c r="Q243" s="28">
        <f t="shared" si="14"/>
        <v>15</v>
      </c>
      <c r="R243" s="30">
        <v>1</v>
      </c>
      <c r="S243" s="32">
        <f t="shared" si="11"/>
        <v>15</v>
      </c>
      <c r="T243" s="46">
        <f t="shared" si="12"/>
        <v>-1.6999999999999993</v>
      </c>
    </row>
    <row r="244" spans="1:20" ht="16.5" customHeight="1" thickBot="1" thickTop="1">
      <c r="A244" s="4">
        <v>21</v>
      </c>
      <c r="B244" s="4">
        <v>203</v>
      </c>
      <c r="C244" s="5" t="s">
        <v>353</v>
      </c>
      <c r="D244" s="12">
        <v>729</v>
      </c>
      <c r="E244" s="4" t="s">
        <v>230</v>
      </c>
      <c r="F244" s="13">
        <v>14</v>
      </c>
      <c r="G244" s="4" t="s">
        <v>21</v>
      </c>
      <c r="H244" s="4">
        <v>7</v>
      </c>
      <c r="I244" s="25" t="s">
        <v>342</v>
      </c>
      <c r="J244" s="27">
        <v>9.5</v>
      </c>
      <c r="K244" s="26">
        <v>11</v>
      </c>
      <c r="L244" s="15" t="s">
        <v>363</v>
      </c>
      <c r="M244" s="15" t="s">
        <v>363</v>
      </c>
      <c r="N244" s="15" t="s">
        <v>363</v>
      </c>
      <c r="O244" s="15" t="s">
        <v>363</v>
      </c>
      <c r="P244" s="15" t="s">
        <v>363</v>
      </c>
      <c r="Q244" s="28">
        <f t="shared" si="14"/>
        <v>11</v>
      </c>
      <c r="R244" s="30">
        <v>1</v>
      </c>
      <c r="S244" s="32">
        <f t="shared" si="11"/>
        <v>11</v>
      </c>
      <c r="T244" s="46">
        <f t="shared" si="12"/>
        <v>1.5</v>
      </c>
    </row>
    <row r="245" spans="1:20" ht="16.5" customHeight="1" thickBot="1" thickTop="1">
      <c r="A245" s="4">
        <v>22</v>
      </c>
      <c r="B245" s="4">
        <v>218</v>
      </c>
      <c r="C245" s="5" t="s">
        <v>353</v>
      </c>
      <c r="D245" s="12">
        <v>253</v>
      </c>
      <c r="E245" s="4" t="s">
        <v>117</v>
      </c>
      <c r="F245" s="13">
        <v>1</v>
      </c>
      <c r="G245" s="4" t="s">
        <v>9</v>
      </c>
      <c r="H245" s="4">
        <v>14</v>
      </c>
      <c r="I245" s="25" t="s">
        <v>341</v>
      </c>
      <c r="J245" s="27">
        <v>10.9</v>
      </c>
      <c r="K245" s="26">
        <v>9</v>
      </c>
      <c r="L245" s="15" t="s">
        <v>363</v>
      </c>
      <c r="M245" s="15" t="s">
        <v>363</v>
      </c>
      <c r="N245" s="15" t="s">
        <v>363</v>
      </c>
      <c r="O245" s="15" t="s">
        <v>363</v>
      </c>
      <c r="P245" s="15" t="s">
        <v>363</v>
      </c>
      <c r="Q245" s="28">
        <f t="shared" si="14"/>
        <v>9</v>
      </c>
      <c r="R245" s="30">
        <v>1</v>
      </c>
      <c r="S245" s="32">
        <f t="shared" si="11"/>
        <v>9</v>
      </c>
      <c r="T245" s="46">
        <f t="shared" si="12"/>
        <v>-1.9000000000000004</v>
      </c>
    </row>
    <row r="246" spans="1:20" ht="16.5" customHeight="1" thickBot="1" thickTop="1">
      <c r="A246" s="4">
        <v>23</v>
      </c>
      <c r="B246" s="4">
        <v>223</v>
      </c>
      <c r="C246" s="5" t="s">
        <v>353</v>
      </c>
      <c r="D246" s="12">
        <v>512</v>
      </c>
      <c r="E246" s="4" t="s">
        <v>179</v>
      </c>
      <c r="F246" s="13">
        <v>3</v>
      </c>
      <c r="G246" s="4" t="s">
        <v>74</v>
      </c>
      <c r="H246" s="4">
        <v>9</v>
      </c>
      <c r="I246" s="25" t="s">
        <v>343</v>
      </c>
      <c r="J246" s="27">
        <v>12.1</v>
      </c>
      <c r="K246" s="26">
        <v>22</v>
      </c>
      <c r="L246" s="4">
        <v>13</v>
      </c>
      <c r="M246" s="15" t="s">
        <v>363</v>
      </c>
      <c r="N246" s="15" t="s">
        <v>363</v>
      </c>
      <c r="O246" s="15" t="s">
        <v>363</v>
      </c>
      <c r="P246" s="15" t="s">
        <v>363</v>
      </c>
      <c r="Q246" s="28">
        <f t="shared" si="14"/>
        <v>35</v>
      </c>
      <c r="R246" s="30">
        <v>2</v>
      </c>
      <c r="S246" s="32">
        <f t="shared" si="11"/>
        <v>17.5</v>
      </c>
      <c r="T246" s="46">
        <f t="shared" si="12"/>
        <v>10.8</v>
      </c>
    </row>
    <row r="247" spans="1:20" ht="16.5" customHeight="1" thickBot="1" thickTop="1">
      <c r="A247" s="4">
        <v>24</v>
      </c>
      <c r="B247" s="4">
        <v>238</v>
      </c>
      <c r="C247" s="5" t="s">
        <v>353</v>
      </c>
      <c r="D247" s="12">
        <v>771</v>
      </c>
      <c r="E247" s="4" t="s">
        <v>240</v>
      </c>
      <c r="F247" s="13">
        <v>20</v>
      </c>
      <c r="G247" s="4" t="s">
        <v>82</v>
      </c>
      <c r="H247" s="4">
        <v>12</v>
      </c>
      <c r="I247" s="25" t="s">
        <v>343</v>
      </c>
      <c r="J247" s="27">
        <v>12.3</v>
      </c>
      <c r="K247" s="26">
        <v>12</v>
      </c>
      <c r="L247" s="15" t="s">
        <v>363</v>
      </c>
      <c r="M247" s="15" t="s">
        <v>363</v>
      </c>
      <c r="N247" s="15" t="s">
        <v>363</v>
      </c>
      <c r="O247" s="15" t="s">
        <v>363</v>
      </c>
      <c r="P247" s="15" t="s">
        <v>363</v>
      </c>
      <c r="Q247" s="28">
        <f t="shared" si="14"/>
        <v>12</v>
      </c>
      <c r="R247" s="30">
        <v>1</v>
      </c>
      <c r="S247" s="32">
        <f t="shared" si="11"/>
        <v>12</v>
      </c>
      <c r="T247" s="46">
        <f t="shared" si="12"/>
        <v>-0.3000000000000007</v>
      </c>
    </row>
    <row r="248" spans="1:20" ht="16.5" customHeight="1" thickBot="1" thickTop="1">
      <c r="A248" s="4">
        <v>25</v>
      </c>
      <c r="B248" s="4">
        <v>243</v>
      </c>
      <c r="C248" s="5" t="s">
        <v>353</v>
      </c>
      <c r="D248" s="12">
        <v>730</v>
      </c>
      <c r="E248" s="4" t="s">
        <v>231</v>
      </c>
      <c r="F248" s="13">
        <v>32</v>
      </c>
      <c r="G248" s="4" t="s">
        <v>9</v>
      </c>
      <c r="H248" s="4">
        <v>14</v>
      </c>
      <c r="I248" s="25" t="s">
        <v>341</v>
      </c>
      <c r="J248" s="27">
        <v>10.2</v>
      </c>
      <c r="K248" s="26">
        <v>10</v>
      </c>
      <c r="L248" s="15" t="s">
        <v>363</v>
      </c>
      <c r="M248" s="15" t="s">
        <v>363</v>
      </c>
      <c r="N248" s="15" t="s">
        <v>363</v>
      </c>
      <c r="O248" s="15" t="s">
        <v>363</v>
      </c>
      <c r="P248" s="15" t="s">
        <v>363</v>
      </c>
      <c r="Q248" s="28">
        <f t="shared" si="14"/>
        <v>10</v>
      </c>
      <c r="R248" s="30">
        <v>1</v>
      </c>
      <c r="S248" s="32">
        <f t="shared" si="11"/>
        <v>10</v>
      </c>
      <c r="T248" s="46">
        <f t="shared" si="12"/>
        <v>-0.1999999999999993</v>
      </c>
    </row>
    <row r="249" spans="1:20" ht="16.5" customHeight="1" thickBot="1" thickTop="1">
      <c r="A249" s="4">
        <v>26</v>
      </c>
      <c r="B249" s="4">
        <v>258</v>
      </c>
      <c r="C249" s="5" t="s">
        <v>353</v>
      </c>
      <c r="D249" s="12">
        <v>559</v>
      </c>
      <c r="E249" s="4" t="s">
        <v>192</v>
      </c>
      <c r="F249" s="13">
        <v>10</v>
      </c>
      <c r="G249" s="4" t="s">
        <v>350</v>
      </c>
      <c r="H249" s="4">
        <v>14</v>
      </c>
      <c r="I249" s="25" t="s">
        <v>343</v>
      </c>
      <c r="J249" s="27">
        <v>12.7</v>
      </c>
      <c r="K249" s="26">
        <v>7</v>
      </c>
      <c r="L249" s="15" t="s">
        <v>363</v>
      </c>
      <c r="M249" s="15" t="s">
        <v>363</v>
      </c>
      <c r="N249" s="15" t="s">
        <v>363</v>
      </c>
      <c r="O249" s="15" t="s">
        <v>363</v>
      </c>
      <c r="P249" s="15" t="s">
        <v>363</v>
      </c>
      <c r="Q249" s="28">
        <f t="shared" si="14"/>
        <v>7</v>
      </c>
      <c r="R249" s="30">
        <v>1</v>
      </c>
      <c r="S249" s="32">
        <f t="shared" si="11"/>
        <v>7</v>
      </c>
      <c r="T249" s="46">
        <f t="shared" si="12"/>
        <v>-5.699999999999999</v>
      </c>
    </row>
    <row r="250" spans="1:20" ht="16.5" customHeight="1" thickBot="1" thickTop="1">
      <c r="A250" s="4">
        <v>27</v>
      </c>
      <c r="B250" s="4">
        <v>263</v>
      </c>
      <c r="C250" s="5" t="s">
        <v>353</v>
      </c>
      <c r="D250" s="12">
        <v>260</v>
      </c>
      <c r="E250" s="4" t="s">
        <v>118</v>
      </c>
      <c r="F250" s="13">
        <v>2</v>
      </c>
      <c r="G250" s="4" t="s">
        <v>68</v>
      </c>
      <c r="H250" s="4">
        <v>6</v>
      </c>
      <c r="I250" s="25" t="s">
        <v>343</v>
      </c>
      <c r="J250" s="27">
        <v>6.9</v>
      </c>
      <c r="K250" s="26">
        <v>6</v>
      </c>
      <c r="L250" s="4">
        <v>6</v>
      </c>
      <c r="M250" s="15" t="s">
        <v>363</v>
      </c>
      <c r="N250" s="15" t="s">
        <v>363</v>
      </c>
      <c r="O250" s="15" t="s">
        <v>363</v>
      </c>
      <c r="P250" s="15" t="s">
        <v>363</v>
      </c>
      <c r="Q250" s="28">
        <f t="shared" si="14"/>
        <v>12</v>
      </c>
      <c r="R250" s="30">
        <v>2</v>
      </c>
      <c r="S250" s="32">
        <f t="shared" si="11"/>
        <v>6</v>
      </c>
      <c r="T250" s="46">
        <f t="shared" si="12"/>
        <v>-1.8000000000000007</v>
      </c>
    </row>
    <row r="251" spans="1:20" ht="16.5" customHeight="1" thickBot="1" thickTop="1">
      <c r="A251" s="4">
        <v>28</v>
      </c>
      <c r="B251" s="4">
        <v>278</v>
      </c>
      <c r="C251" s="5" t="s">
        <v>353</v>
      </c>
      <c r="D251" s="12">
        <v>425</v>
      </c>
      <c r="E251" s="4" t="s">
        <v>160</v>
      </c>
      <c r="F251" s="13">
        <v>42</v>
      </c>
      <c r="G251" s="4" t="s">
        <v>72</v>
      </c>
      <c r="H251" s="4">
        <v>14</v>
      </c>
      <c r="I251" s="25" t="s">
        <v>342</v>
      </c>
      <c r="J251" s="27">
        <v>11.7</v>
      </c>
      <c r="K251" s="26">
        <v>5</v>
      </c>
      <c r="L251" s="29" t="s">
        <v>363</v>
      </c>
      <c r="M251" s="29" t="s">
        <v>363</v>
      </c>
      <c r="N251" s="29" t="s">
        <v>363</v>
      </c>
      <c r="O251" s="29" t="s">
        <v>363</v>
      </c>
      <c r="P251" s="29" t="s">
        <v>363</v>
      </c>
      <c r="Q251" s="28">
        <f t="shared" si="14"/>
        <v>5</v>
      </c>
      <c r="R251" s="30">
        <v>1</v>
      </c>
      <c r="S251" s="32">
        <f t="shared" si="11"/>
        <v>5</v>
      </c>
      <c r="T251" s="46">
        <f t="shared" si="12"/>
        <v>-6.699999999999999</v>
      </c>
    </row>
    <row r="252" spans="1:22" ht="16.5" customHeight="1" thickBot="1" thickTop="1">
      <c r="A252" s="4">
        <v>1</v>
      </c>
      <c r="B252" s="4">
        <v>3</v>
      </c>
      <c r="C252" s="5" t="s">
        <v>353</v>
      </c>
      <c r="D252" s="12">
        <v>789</v>
      </c>
      <c r="E252" s="4" t="s">
        <v>246</v>
      </c>
      <c r="F252" s="13">
        <v>0</v>
      </c>
      <c r="G252" s="4" t="s">
        <v>92</v>
      </c>
      <c r="H252" s="4">
        <v>2</v>
      </c>
      <c r="I252" s="25" t="s">
        <v>341</v>
      </c>
      <c r="J252" s="27">
        <v>18</v>
      </c>
      <c r="K252" s="26">
        <v>16</v>
      </c>
      <c r="L252" s="26">
        <v>11</v>
      </c>
      <c r="M252" s="26">
        <v>18</v>
      </c>
      <c r="N252" s="26">
        <v>18</v>
      </c>
      <c r="O252" s="26">
        <v>19</v>
      </c>
      <c r="P252" s="26"/>
      <c r="Q252" s="28">
        <f>SUM(K252:O252)</f>
        <v>82</v>
      </c>
      <c r="R252" s="30">
        <v>5</v>
      </c>
      <c r="S252" s="32">
        <f t="shared" si="11"/>
        <v>16.4</v>
      </c>
      <c r="T252" s="46">
        <f t="shared" si="12"/>
        <v>-8</v>
      </c>
      <c r="V252">
        <f>+J252</f>
        <v>18</v>
      </c>
    </row>
    <row r="253" spans="1:22" ht="16.5" customHeight="1" thickBot="1" thickTop="1">
      <c r="A253" s="4">
        <v>7</v>
      </c>
      <c r="B253" s="4">
        <v>63</v>
      </c>
      <c r="C253" s="5" t="s">
        <v>353</v>
      </c>
      <c r="D253" s="12">
        <v>387</v>
      </c>
      <c r="E253" s="4" t="s">
        <v>150</v>
      </c>
      <c r="F253" s="13">
        <v>5</v>
      </c>
      <c r="G253" s="4" t="s">
        <v>92</v>
      </c>
      <c r="H253" s="4">
        <v>2</v>
      </c>
      <c r="I253" s="25" t="s">
        <v>341</v>
      </c>
      <c r="J253" s="27">
        <v>9.2</v>
      </c>
      <c r="K253" s="26">
        <v>7</v>
      </c>
      <c r="L253" s="26">
        <v>4</v>
      </c>
      <c r="M253" s="26">
        <v>8</v>
      </c>
      <c r="N253" s="4">
        <v>15</v>
      </c>
      <c r="O253" s="4">
        <v>4</v>
      </c>
      <c r="P253" s="4"/>
      <c r="Q253" s="28">
        <f>SUM(K253:O253)</f>
        <v>38</v>
      </c>
      <c r="R253" s="30">
        <v>5</v>
      </c>
      <c r="S253" s="32">
        <f t="shared" si="11"/>
        <v>7.6</v>
      </c>
      <c r="T253" s="46">
        <f t="shared" si="12"/>
        <v>-8</v>
      </c>
      <c r="V253">
        <f>+J253</f>
        <v>9.2</v>
      </c>
    </row>
    <row r="254" spans="1:23" ht="16.5" customHeight="1" thickBot="1" thickTop="1">
      <c r="A254" s="4">
        <v>18</v>
      </c>
      <c r="B254" s="4">
        <v>178</v>
      </c>
      <c r="C254" s="5" t="s">
        <v>353</v>
      </c>
      <c r="D254" s="12">
        <v>178</v>
      </c>
      <c r="E254" s="4" t="s">
        <v>97</v>
      </c>
      <c r="F254" s="13">
        <v>2</v>
      </c>
      <c r="G254" s="4" t="s">
        <v>92</v>
      </c>
      <c r="H254" s="4">
        <v>2</v>
      </c>
      <c r="I254" s="25" t="s">
        <v>341</v>
      </c>
      <c r="J254" s="27">
        <v>6.3</v>
      </c>
      <c r="K254" s="26">
        <v>3</v>
      </c>
      <c r="L254" s="26">
        <v>6</v>
      </c>
      <c r="M254" s="26">
        <v>5</v>
      </c>
      <c r="N254" s="4">
        <v>0</v>
      </c>
      <c r="O254" s="4">
        <v>3</v>
      </c>
      <c r="P254" s="4"/>
      <c r="Q254" s="28">
        <f>SUM(K254:O254)</f>
        <v>17</v>
      </c>
      <c r="R254" s="30">
        <v>5</v>
      </c>
      <c r="S254" s="32">
        <f t="shared" si="11"/>
        <v>3.4</v>
      </c>
      <c r="T254" s="46">
        <f t="shared" si="12"/>
        <v>-14.5</v>
      </c>
      <c r="U254">
        <v>3</v>
      </c>
      <c r="V254">
        <f>+J254</f>
        <v>6.3</v>
      </c>
      <c r="W254">
        <f>SUM(V252:V254)</f>
        <v>33.5</v>
      </c>
    </row>
    <row r="255" spans="1:20" ht="16.5" customHeight="1" thickBot="1" thickTop="1">
      <c r="A255" s="4">
        <v>1</v>
      </c>
      <c r="B255" s="4">
        <v>4</v>
      </c>
      <c r="C255" s="5" t="s">
        <v>354</v>
      </c>
      <c r="D255" s="12">
        <v>251</v>
      </c>
      <c r="E255" s="4" t="s">
        <v>296</v>
      </c>
      <c r="F255" s="13">
        <v>23</v>
      </c>
      <c r="G255" s="4" t="s">
        <v>12</v>
      </c>
      <c r="H255" s="4">
        <v>1</v>
      </c>
      <c r="I255" s="25" t="s">
        <v>343</v>
      </c>
      <c r="J255" s="27">
        <v>16.2</v>
      </c>
      <c r="K255" s="26">
        <v>24</v>
      </c>
      <c r="L255" s="26">
        <v>16</v>
      </c>
      <c r="M255" s="26">
        <v>13</v>
      </c>
      <c r="N255" s="15" t="s">
        <v>363</v>
      </c>
      <c r="O255" s="15" t="s">
        <v>363</v>
      </c>
      <c r="P255" s="15" t="s">
        <v>363</v>
      </c>
      <c r="Q255" s="28">
        <f>SUM(K255:M255)</f>
        <v>53</v>
      </c>
      <c r="R255" s="30">
        <v>3</v>
      </c>
      <c r="S255" s="32">
        <f t="shared" si="11"/>
        <v>17.666666666666668</v>
      </c>
      <c r="T255" s="46">
        <f t="shared" si="12"/>
        <v>4.400000000000006</v>
      </c>
    </row>
    <row r="256" spans="1:20" ht="16.5" customHeight="1" thickBot="1" thickTop="1">
      <c r="A256" s="4">
        <v>2</v>
      </c>
      <c r="B256" s="4">
        <v>17</v>
      </c>
      <c r="C256" s="5" t="s">
        <v>354</v>
      </c>
      <c r="D256" s="12">
        <v>863</v>
      </c>
      <c r="E256" s="4" t="s">
        <v>282</v>
      </c>
      <c r="F256" s="13">
        <v>44</v>
      </c>
      <c r="G256" s="4" t="s">
        <v>8</v>
      </c>
      <c r="H256" s="4">
        <v>2</v>
      </c>
      <c r="I256" s="25" t="s">
        <v>340</v>
      </c>
      <c r="J256" s="27">
        <v>15.1</v>
      </c>
      <c r="K256" s="26">
        <v>17</v>
      </c>
      <c r="L256" s="26">
        <v>13</v>
      </c>
      <c r="M256" s="26">
        <v>4</v>
      </c>
      <c r="N256" s="4">
        <v>13</v>
      </c>
      <c r="O256" s="4">
        <v>19</v>
      </c>
      <c r="P256" s="15" t="s">
        <v>363</v>
      </c>
      <c r="Q256" s="28">
        <f>SUM(K256:O256)</f>
        <v>66</v>
      </c>
      <c r="R256" s="30">
        <v>5</v>
      </c>
      <c r="S256" s="32">
        <f t="shared" si="11"/>
        <v>13.2</v>
      </c>
      <c r="T256" s="46">
        <f t="shared" si="12"/>
        <v>-9.5</v>
      </c>
    </row>
    <row r="257" spans="1:20" ht="16.5" customHeight="1" thickBot="1" thickTop="1">
      <c r="A257" s="4">
        <v>3</v>
      </c>
      <c r="B257" s="4">
        <v>24</v>
      </c>
      <c r="C257" s="5" t="s">
        <v>354</v>
      </c>
      <c r="D257" s="12">
        <v>576</v>
      </c>
      <c r="E257" s="4" t="s">
        <v>289</v>
      </c>
      <c r="F257" s="13">
        <v>11</v>
      </c>
      <c r="G257" s="4" t="s">
        <v>148</v>
      </c>
      <c r="H257" s="4">
        <v>2</v>
      </c>
      <c r="I257" s="25" t="s">
        <v>343</v>
      </c>
      <c r="J257" s="27">
        <v>13.3</v>
      </c>
      <c r="K257" s="26">
        <v>22</v>
      </c>
      <c r="L257" s="29" t="s">
        <v>363</v>
      </c>
      <c r="M257" s="29" t="s">
        <v>363</v>
      </c>
      <c r="N257" s="15" t="s">
        <v>363</v>
      </c>
      <c r="O257" s="15" t="s">
        <v>363</v>
      </c>
      <c r="P257" s="15" t="s">
        <v>363</v>
      </c>
      <c r="Q257" s="28">
        <f>K257+L257</f>
        <v>22</v>
      </c>
      <c r="R257" s="30">
        <v>1</v>
      </c>
      <c r="S257" s="32">
        <f t="shared" si="11"/>
        <v>22</v>
      </c>
      <c r="T257" s="46">
        <f t="shared" si="12"/>
        <v>8.7</v>
      </c>
    </row>
    <row r="258" spans="1:20" ht="16.5" customHeight="1" thickBot="1" thickTop="1">
      <c r="A258" s="4">
        <v>4</v>
      </c>
      <c r="B258" s="4">
        <v>37</v>
      </c>
      <c r="C258" s="5" t="s">
        <v>354</v>
      </c>
      <c r="D258" s="12">
        <v>505</v>
      </c>
      <c r="E258" s="4" t="s">
        <v>178</v>
      </c>
      <c r="F258" s="13">
        <v>1</v>
      </c>
      <c r="G258" s="4" t="s">
        <v>5</v>
      </c>
      <c r="H258" s="4">
        <v>5</v>
      </c>
      <c r="I258" s="25" t="s">
        <v>341</v>
      </c>
      <c r="J258" s="27">
        <v>17.1</v>
      </c>
      <c r="K258" s="26">
        <v>19</v>
      </c>
      <c r="L258" s="29" t="s">
        <v>363</v>
      </c>
      <c r="M258" s="29" t="s">
        <v>363</v>
      </c>
      <c r="N258" s="15" t="s">
        <v>363</v>
      </c>
      <c r="O258" s="15" t="s">
        <v>363</v>
      </c>
      <c r="P258" s="15" t="s">
        <v>363</v>
      </c>
      <c r="Q258" s="28">
        <f>K258+L258</f>
        <v>19</v>
      </c>
      <c r="R258" s="30">
        <v>1</v>
      </c>
      <c r="S258" s="32">
        <f t="shared" si="11"/>
        <v>19</v>
      </c>
      <c r="T258" s="46">
        <f t="shared" si="12"/>
        <v>1.8999999999999986</v>
      </c>
    </row>
    <row r="259" spans="1:20" ht="16.5" customHeight="1" thickBot="1" thickTop="1">
      <c r="A259" s="4">
        <v>5</v>
      </c>
      <c r="B259" s="4">
        <v>44</v>
      </c>
      <c r="C259" s="5" t="s">
        <v>354</v>
      </c>
      <c r="D259" s="12">
        <v>484</v>
      </c>
      <c r="E259" s="4" t="s">
        <v>173</v>
      </c>
      <c r="F259" s="13">
        <v>5</v>
      </c>
      <c r="G259" s="4" t="s">
        <v>101</v>
      </c>
      <c r="H259" s="4">
        <v>1</v>
      </c>
      <c r="I259" s="25" t="s">
        <v>341</v>
      </c>
      <c r="J259" s="27">
        <v>7.2</v>
      </c>
      <c r="K259" s="26">
        <v>11</v>
      </c>
      <c r="L259" s="26">
        <v>18</v>
      </c>
      <c r="M259" s="26">
        <v>0</v>
      </c>
      <c r="N259" s="4">
        <v>0</v>
      </c>
      <c r="O259" s="15" t="s">
        <v>363</v>
      </c>
      <c r="P259" s="15" t="s">
        <v>363</v>
      </c>
      <c r="Q259" s="28">
        <f>SUM(K259:N259)</f>
        <v>29</v>
      </c>
      <c r="R259" s="30">
        <v>4</v>
      </c>
      <c r="S259" s="32">
        <f>Q259/R259</f>
        <v>7.25</v>
      </c>
      <c r="T259" s="46">
        <f aca="true" t="shared" si="15" ref="T259:T282">Q259-(R259*J259)</f>
        <v>0.1999999999999993</v>
      </c>
    </row>
    <row r="260" spans="1:20" ht="16.5" customHeight="1" thickBot="1" thickTop="1">
      <c r="A260" s="4">
        <v>6</v>
      </c>
      <c r="B260" s="4">
        <v>57</v>
      </c>
      <c r="C260" s="5" t="s">
        <v>354</v>
      </c>
      <c r="D260" s="12">
        <v>649</v>
      </c>
      <c r="E260" s="4" t="s">
        <v>323</v>
      </c>
      <c r="F260" s="13">
        <v>3</v>
      </c>
      <c r="G260" s="4" t="s">
        <v>35</v>
      </c>
      <c r="H260" s="4">
        <v>4</v>
      </c>
      <c r="I260" s="25" t="s">
        <v>343</v>
      </c>
      <c r="J260" s="27">
        <v>8.4</v>
      </c>
      <c r="K260" s="26">
        <v>17</v>
      </c>
      <c r="L260" s="26">
        <v>6</v>
      </c>
      <c r="M260" s="26">
        <v>4</v>
      </c>
      <c r="N260" s="26">
        <v>9</v>
      </c>
      <c r="O260" s="26">
        <v>11</v>
      </c>
      <c r="P260" s="29" t="s">
        <v>363</v>
      </c>
      <c r="Q260" s="28">
        <f>SUM(K260:O260)</f>
        <v>47</v>
      </c>
      <c r="R260" s="30">
        <v>5</v>
      </c>
      <c r="S260" s="32">
        <f>Q260/R260</f>
        <v>9.4</v>
      </c>
      <c r="T260" s="46">
        <f t="shared" si="15"/>
        <v>5</v>
      </c>
    </row>
    <row r="261" spans="1:20" ht="16.5" customHeight="1" thickBot="1" thickTop="1">
      <c r="A261" s="4">
        <v>7</v>
      </c>
      <c r="B261" s="4">
        <v>64</v>
      </c>
      <c r="C261" s="5" t="s">
        <v>354</v>
      </c>
      <c r="D261" s="12">
        <v>404</v>
      </c>
      <c r="E261" s="4" t="s">
        <v>157</v>
      </c>
      <c r="F261" s="13">
        <v>1</v>
      </c>
      <c r="G261" s="4" t="s">
        <v>57</v>
      </c>
      <c r="H261" s="4">
        <v>5</v>
      </c>
      <c r="I261" s="25" t="s">
        <v>342</v>
      </c>
      <c r="J261" s="27">
        <v>13.4</v>
      </c>
      <c r="K261" s="26">
        <v>15</v>
      </c>
      <c r="L261" s="15" t="s">
        <v>363</v>
      </c>
      <c r="M261" s="15" t="s">
        <v>363</v>
      </c>
      <c r="N261" s="15" t="s">
        <v>363</v>
      </c>
      <c r="O261" s="15" t="s">
        <v>363</v>
      </c>
      <c r="P261" s="15" t="s">
        <v>363</v>
      </c>
      <c r="Q261" s="28">
        <f>K261+L261</f>
        <v>15</v>
      </c>
      <c r="R261" s="30">
        <v>1</v>
      </c>
      <c r="S261" s="32">
        <f>Q261/R261</f>
        <v>15</v>
      </c>
      <c r="T261" s="46">
        <f t="shared" si="15"/>
        <v>1.5999999999999996</v>
      </c>
    </row>
    <row r="262" spans="1:20" ht="16.5" customHeight="1" thickBot="1" thickTop="1">
      <c r="A262" s="4">
        <v>8</v>
      </c>
      <c r="B262" s="4">
        <v>77</v>
      </c>
      <c r="C262" s="5" t="s">
        <v>354</v>
      </c>
      <c r="D262" s="12">
        <v>349</v>
      </c>
      <c r="E262" s="4" t="s">
        <v>137</v>
      </c>
      <c r="F262" s="13">
        <v>21</v>
      </c>
      <c r="G262" s="4" t="s">
        <v>19</v>
      </c>
      <c r="H262" s="4">
        <v>6</v>
      </c>
      <c r="I262" s="25" t="s">
        <v>341</v>
      </c>
      <c r="J262" s="27">
        <v>17.1</v>
      </c>
      <c r="K262" s="26">
        <v>23</v>
      </c>
      <c r="L262" s="15" t="s">
        <v>363</v>
      </c>
      <c r="M262" s="15" t="s">
        <v>363</v>
      </c>
      <c r="N262" s="15" t="s">
        <v>363</v>
      </c>
      <c r="O262" s="15" t="s">
        <v>363</v>
      </c>
      <c r="P262" s="15" t="s">
        <v>363</v>
      </c>
      <c r="Q262" s="28">
        <f>K262+L262</f>
        <v>23</v>
      </c>
      <c r="R262" s="30">
        <v>1</v>
      </c>
      <c r="S262" s="32">
        <f>Q262/R262</f>
        <v>23</v>
      </c>
      <c r="T262" s="46">
        <f t="shared" si="15"/>
        <v>5.899999999999999</v>
      </c>
    </row>
    <row r="263" spans="1:20" ht="16.5" customHeight="1" thickBot="1" thickTop="1">
      <c r="A263" s="4">
        <v>9</v>
      </c>
      <c r="B263" s="4">
        <v>84</v>
      </c>
      <c r="C263" s="5" t="s">
        <v>354</v>
      </c>
      <c r="D263" s="12">
        <v>826</v>
      </c>
      <c r="E263" s="4" t="s">
        <v>257</v>
      </c>
      <c r="F263" s="13">
        <v>52</v>
      </c>
      <c r="G263" s="4" t="s">
        <v>31</v>
      </c>
      <c r="H263" s="4">
        <v>10</v>
      </c>
      <c r="I263" s="25" t="s">
        <v>342</v>
      </c>
      <c r="J263" s="27">
        <v>16.7</v>
      </c>
      <c r="K263" s="26">
        <v>25</v>
      </c>
      <c r="L263" s="4">
        <v>21</v>
      </c>
      <c r="M263" s="4">
        <v>22</v>
      </c>
      <c r="N263" s="15" t="s">
        <v>363</v>
      </c>
      <c r="O263" s="29" t="s">
        <v>363</v>
      </c>
      <c r="P263" s="29" t="s">
        <v>363</v>
      </c>
      <c r="Q263" s="28">
        <f>SUM(K263:M263)</f>
        <v>68</v>
      </c>
      <c r="R263" s="30">
        <v>3</v>
      </c>
      <c r="S263" s="32">
        <f>Q263/R263</f>
        <v>22.666666666666668</v>
      </c>
      <c r="T263" s="46">
        <f t="shared" si="15"/>
        <v>17.900000000000006</v>
      </c>
    </row>
    <row r="264" spans="1:20" ht="16.5" customHeight="1" thickBot="1" thickTop="1">
      <c r="A264" s="4">
        <v>10</v>
      </c>
      <c r="B264" s="4">
        <v>97</v>
      </c>
      <c r="C264" s="5" t="s">
        <v>354</v>
      </c>
      <c r="D264" s="12">
        <v>239</v>
      </c>
      <c r="E264" s="4" t="s">
        <v>111</v>
      </c>
      <c r="F264" s="13">
        <v>3</v>
      </c>
      <c r="G264" s="4" t="s">
        <v>22</v>
      </c>
      <c r="H264" s="4">
        <v>6</v>
      </c>
      <c r="I264" s="25" t="s">
        <v>340</v>
      </c>
      <c r="J264" s="27">
        <v>13.5</v>
      </c>
      <c r="K264" s="26">
        <v>12</v>
      </c>
      <c r="L264" s="4">
        <v>15</v>
      </c>
      <c r="M264" s="4">
        <v>8</v>
      </c>
      <c r="N264" s="15" t="s">
        <v>363</v>
      </c>
      <c r="O264" s="29" t="s">
        <v>363</v>
      </c>
      <c r="P264" s="29" t="s">
        <v>363</v>
      </c>
      <c r="Q264" s="28">
        <f>SUM(K264:M264)</f>
        <v>35</v>
      </c>
      <c r="R264" s="30">
        <v>3</v>
      </c>
      <c r="S264" s="32">
        <f>Q264/R264</f>
        <v>11.666666666666666</v>
      </c>
      <c r="T264" s="46">
        <f t="shared" si="15"/>
        <v>-5.5</v>
      </c>
    </row>
    <row r="265" spans="1:20" ht="16.5" customHeight="1" thickBot="1" thickTop="1">
      <c r="A265" s="4">
        <v>11</v>
      </c>
      <c r="B265" s="4">
        <v>104</v>
      </c>
      <c r="C265" s="5" t="s">
        <v>354</v>
      </c>
      <c r="D265" s="12">
        <v>275</v>
      </c>
      <c r="E265" s="4" t="s">
        <v>332</v>
      </c>
      <c r="F265" s="13">
        <v>11</v>
      </c>
      <c r="G265" s="4" t="s">
        <v>65</v>
      </c>
      <c r="H265" s="4">
        <v>7</v>
      </c>
      <c r="I265" s="25" t="s">
        <v>343</v>
      </c>
      <c r="J265" s="27">
        <v>12.4</v>
      </c>
      <c r="K265" s="26">
        <v>9</v>
      </c>
      <c r="L265" s="4">
        <v>15</v>
      </c>
      <c r="M265" s="4">
        <v>11</v>
      </c>
      <c r="N265" s="4">
        <v>12</v>
      </c>
      <c r="O265" s="29" t="s">
        <v>363</v>
      </c>
      <c r="P265" s="29" t="s">
        <v>363</v>
      </c>
      <c r="Q265" s="28">
        <f>SUM(K265:N265)</f>
        <v>47</v>
      </c>
      <c r="R265" s="30">
        <v>4</v>
      </c>
      <c r="S265" s="32">
        <f>Q265/R265</f>
        <v>11.75</v>
      </c>
      <c r="T265" s="46">
        <f t="shared" si="15"/>
        <v>-2.6000000000000014</v>
      </c>
    </row>
    <row r="266" spans="1:20" ht="16.5" customHeight="1" thickBot="1" thickTop="1">
      <c r="A266" s="4">
        <v>12</v>
      </c>
      <c r="B266" s="4">
        <v>117</v>
      </c>
      <c r="C266" s="5" t="s">
        <v>354</v>
      </c>
      <c r="D266" s="12">
        <v>594</v>
      </c>
      <c r="E266" s="4" t="s">
        <v>202</v>
      </c>
      <c r="F266" s="13">
        <v>23</v>
      </c>
      <c r="G266" s="4" t="s">
        <v>16</v>
      </c>
      <c r="H266" s="4">
        <v>10</v>
      </c>
      <c r="I266" s="25" t="s">
        <v>343</v>
      </c>
      <c r="J266" s="27">
        <v>17.9</v>
      </c>
      <c r="K266" s="26">
        <v>15</v>
      </c>
      <c r="L266" s="15" t="s">
        <v>363</v>
      </c>
      <c r="M266" s="15" t="s">
        <v>363</v>
      </c>
      <c r="N266" s="15" t="s">
        <v>363</v>
      </c>
      <c r="O266" s="29" t="s">
        <v>363</v>
      </c>
      <c r="P266" s="29" t="s">
        <v>363</v>
      </c>
      <c r="Q266" s="28">
        <f>K266+L266</f>
        <v>15</v>
      </c>
      <c r="R266" s="30">
        <v>1</v>
      </c>
      <c r="S266" s="32">
        <f>Q266/R266</f>
        <v>15</v>
      </c>
      <c r="T266" s="46">
        <f t="shared" si="15"/>
        <v>-2.8999999999999986</v>
      </c>
    </row>
    <row r="267" spans="1:20" ht="16.5" customHeight="1" thickBot="1" thickTop="1">
      <c r="A267" s="4">
        <v>13</v>
      </c>
      <c r="B267" s="4">
        <v>124</v>
      </c>
      <c r="C267" s="5" t="s">
        <v>354</v>
      </c>
      <c r="D267" s="12">
        <v>368</v>
      </c>
      <c r="E267" s="4" t="s">
        <v>146</v>
      </c>
      <c r="F267" s="13">
        <v>40</v>
      </c>
      <c r="G267" s="4" t="s">
        <v>55</v>
      </c>
      <c r="H267" s="4">
        <v>4</v>
      </c>
      <c r="I267" s="25" t="s">
        <v>340</v>
      </c>
      <c r="J267" s="27">
        <v>10.4</v>
      </c>
      <c r="K267" s="26">
        <v>5</v>
      </c>
      <c r="L267" s="4">
        <v>12</v>
      </c>
      <c r="M267" s="4">
        <v>17</v>
      </c>
      <c r="N267" s="15" t="s">
        <v>363</v>
      </c>
      <c r="O267" s="29" t="s">
        <v>363</v>
      </c>
      <c r="P267" s="29" t="s">
        <v>363</v>
      </c>
      <c r="Q267" s="28">
        <f>SUM(K267:M267)</f>
        <v>34</v>
      </c>
      <c r="R267" s="30">
        <v>3</v>
      </c>
      <c r="S267" s="32">
        <f>Q267/R267</f>
        <v>11.333333333333334</v>
      </c>
      <c r="T267" s="46">
        <f t="shared" si="15"/>
        <v>2.799999999999997</v>
      </c>
    </row>
    <row r="268" spans="1:20" ht="16.5" customHeight="1" thickBot="1" thickTop="1">
      <c r="A268" s="4">
        <v>14</v>
      </c>
      <c r="B268" s="4">
        <v>137</v>
      </c>
      <c r="C268" s="5" t="s">
        <v>354</v>
      </c>
      <c r="D268" s="12">
        <v>548</v>
      </c>
      <c r="E268" s="4" t="s">
        <v>189</v>
      </c>
      <c r="F268" s="13">
        <v>5</v>
      </c>
      <c r="G268" s="4" t="s">
        <v>3</v>
      </c>
      <c r="H268" s="4">
        <v>3</v>
      </c>
      <c r="I268" s="25" t="s">
        <v>341</v>
      </c>
      <c r="J268" s="27">
        <v>7.5</v>
      </c>
      <c r="K268" s="26">
        <v>2</v>
      </c>
      <c r="L268" s="4">
        <v>3</v>
      </c>
      <c r="M268" s="15" t="s">
        <v>363</v>
      </c>
      <c r="N268" s="15" t="s">
        <v>363</v>
      </c>
      <c r="O268" s="29" t="s">
        <v>363</v>
      </c>
      <c r="P268" s="29" t="s">
        <v>363</v>
      </c>
      <c r="Q268" s="28">
        <f>K268+L268</f>
        <v>5</v>
      </c>
      <c r="R268" s="30">
        <v>2</v>
      </c>
      <c r="S268" s="32">
        <f>Q268/R268</f>
        <v>2.5</v>
      </c>
      <c r="T268" s="46">
        <f t="shared" si="15"/>
        <v>-10</v>
      </c>
    </row>
    <row r="269" spans="1:20" ht="16.5" customHeight="1" thickBot="1" thickTop="1">
      <c r="A269" s="4">
        <v>15</v>
      </c>
      <c r="B269" s="4">
        <v>144</v>
      </c>
      <c r="C269" s="5" t="s">
        <v>354</v>
      </c>
      <c r="D269" s="12">
        <v>395</v>
      </c>
      <c r="E269" s="4" t="s">
        <v>153</v>
      </c>
      <c r="F269" s="13">
        <v>22</v>
      </c>
      <c r="G269" s="4" t="s">
        <v>21</v>
      </c>
      <c r="H269" s="4">
        <v>7</v>
      </c>
      <c r="I269" s="25" t="s">
        <v>342</v>
      </c>
      <c r="J269" s="27">
        <v>12.5</v>
      </c>
      <c r="K269" s="26">
        <v>11</v>
      </c>
      <c r="L269" s="15" t="s">
        <v>363</v>
      </c>
      <c r="M269" s="15" t="s">
        <v>363</v>
      </c>
      <c r="N269" s="15" t="s">
        <v>363</v>
      </c>
      <c r="O269" s="29" t="s">
        <v>363</v>
      </c>
      <c r="P269" s="29" t="s">
        <v>363</v>
      </c>
      <c r="Q269" s="28">
        <f>K269+L269</f>
        <v>11</v>
      </c>
      <c r="R269" s="30">
        <v>1</v>
      </c>
      <c r="S269" s="32">
        <f>Q269/R269</f>
        <v>11</v>
      </c>
      <c r="T269" s="46">
        <f t="shared" si="15"/>
        <v>-1.5</v>
      </c>
    </row>
    <row r="270" spans="1:20" ht="16.5" customHeight="1" thickBot="1" thickTop="1">
      <c r="A270" s="4">
        <v>16</v>
      </c>
      <c r="B270" s="4">
        <v>157</v>
      </c>
      <c r="C270" s="5" t="s">
        <v>354</v>
      </c>
      <c r="D270" s="12">
        <v>284</v>
      </c>
      <c r="E270" s="4" t="s">
        <v>123</v>
      </c>
      <c r="F270" s="13">
        <v>23</v>
      </c>
      <c r="G270" s="4" t="s">
        <v>59</v>
      </c>
      <c r="H270" s="4">
        <v>4</v>
      </c>
      <c r="I270" s="25" t="s">
        <v>341</v>
      </c>
      <c r="J270" s="27">
        <v>7.8</v>
      </c>
      <c r="K270" s="26">
        <v>15</v>
      </c>
      <c r="L270" s="15" t="s">
        <v>363</v>
      </c>
      <c r="M270" s="15" t="s">
        <v>363</v>
      </c>
      <c r="N270" s="15" t="s">
        <v>363</v>
      </c>
      <c r="O270" s="29" t="s">
        <v>363</v>
      </c>
      <c r="P270" s="29" t="s">
        <v>363</v>
      </c>
      <c r="Q270" s="28">
        <f>K270+L270</f>
        <v>15</v>
      </c>
      <c r="R270" s="30">
        <v>1</v>
      </c>
      <c r="S270" s="32">
        <f>Q270/R270</f>
        <v>15</v>
      </c>
      <c r="T270" s="46">
        <f t="shared" si="15"/>
        <v>7.2</v>
      </c>
    </row>
    <row r="271" spans="1:20" ht="16.5" customHeight="1" thickBot="1" thickTop="1">
      <c r="A271" s="4">
        <v>17</v>
      </c>
      <c r="B271" s="4">
        <v>164</v>
      </c>
      <c r="C271" s="5" t="s">
        <v>354</v>
      </c>
      <c r="D271" s="12">
        <v>402</v>
      </c>
      <c r="E271" s="4" t="s">
        <v>155</v>
      </c>
      <c r="F271" s="13">
        <v>12</v>
      </c>
      <c r="G271" s="4" t="s">
        <v>16</v>
      </c>
      <c r="H271" s="4">
        <v>10</v>
      </c>
      <c r="I271" s="25" t="s">
        <v>343</v>
      </c>
      <c r="J271" s="27">
        <v>11.2</v>
      </c>
      <c r="K271" s="26">
        <v>7</v>
      </c>
      <c r="L271" s="15" t="s">
        <v>363</v>
      </c>
      <c r="M271" s="15" t="s">
        <v>363</v>
      </c>
      <c r="N271" s="15" t="s">
        <v>363</v>
      </c>
      <c r="O271" s="15" t="s">
        <v>363</v>
      </c>
      <c r="P271" s="15" t="s">
        <v>363</v>
      </c>
      <c r="Q271" s="28">
        <f>K271+L271</f>
        <v>7</v>
      </c>
      <c r="R271" s="30">
        <v>1</v>
      </c>
      <c r="S271" s="32">
        <f>Q271/R271</f>
        <v>7</v>
      </c>
      <c r="T271" s="46">
        <f t="shared" si="15"/>
        <v>-4.199999999999999</v>
      </c>
    </row>
    <row r="272" spans="1:20" ht="16.5" customHeight="1" thickBot="1" thickTop="1">
      <c r="A272" s="4">
        <v>18</v>
      </c>
      <c r="B272" s="4">
        <v>177</v>
      </c>
      <c r="C272" s="5" t="s">
        <v>354</v>
      </c>
      <c r="D272" s="12">
        <v>367</v>
      </c>
      <c r="E272" s="4" t="s">
        <v>145</v>
      </c>
      <c r="F272" s="13">
        <v>44</v>
      </c>
      <c r="G272" s="4" t="s">
        <v>22</v>
      </c>
      <c r="H272" s="4">
        <v>6</v>
      </c>
      <c r="I272" s="25" t="s">
        <v>340</v>
      </c>
      <c r="J272" s="27">
        <v>9.2</v>
      </c>
      <c r="K272" s="26">
        <v>13</v>
      </c>
      <c r="L272" s="26">
        <v>9</v>
      </c>
      <c r="M272" s="26">
        <v>10</v>
      </c>
      <c r="N272" s="15" t="s">
        <v>363</v>
      </c>
      <c r="O272" s="15" t="s">
        <v>363</v>
      </c>
      <c r="P272" s="15" t="s">
        <v>363</v>
      </c>
      <c r="Q272" s="28">
        <f>SUM(K272:M272)</f>
        <v>32</v>
      </c>
      <c r="R272" s="30">
        <v>3</v>
      </c>
      <c r="S272" s="32">
        <f>Q272/R272</f>
        <v>10.666666666666666</v>
      </c>
      <c r="T272" s="46">
        <f t="shared" si="15"/>
        <v>4.400000000000002</v>
      </c>
    </row>
    <row r="273" spans="1:20" ht="16.5" customHeight="1" thickBot="1" thickTop="1">
      <c r="A273" s="4">
        <v>19</v>
      </c>
      <c r="B273" s="4">
        <v>184</v>
      </c>
      <c r="C273" s="5" t="s">
        <v>354</v>
      </c>
      <c r="D273" s="12">
        <v>223</v>
      </c>
      <c r="E273" s="4" t="s">
        <v>106</v>
      </c>
      <c r="F273" s="13">
        <v>24</v>
      </c>
      <c r="G273" s="4" t="s">
        <v>15</v>
      </c>
      <c r="H273" s="4">
        <v>13</v>
      </c>
      <c r="I273" s="25" t="s">
        <v>343</v>
      </c>
      <c r="J273" s="27">
        <v>16</v>
      </c>
      <c r="K273" s="26">
        <v>5</v>
      </c>
      <c r="L273" s="29" t="s">
        <v>363</v>
      </c>
      <c r="M273" s="29" t="s">
        <v>363</v>
      </c>
      <c r="N273" s="15" t="s">
        <v>363</v>
      </c>
      <c r="O273" s="15" t="s">
        <v>363</v>
      </c>
      <c r="P273" s="15" t="s">
        <v>363</v>
      </c>
      <c r="Q273" s="28">
        <f aca="true" t="shared" si="16" ref="Q273:Q282">K273+L273</f>
        <v>5</v>
      </c>
      <c r="R273" s="30">
        <v>1</v>
      </c>
      <c r="S273" s="32">
        <f>Q273/R273</f>
        <v>5</v>
      </c>
      <c r="T273" s="46">
        <f t="shared" si="15"/>
        <v>-11</v>
      </c>
    </row>
    <row r="274" spans="1:20" ht="16.5" customHeight="1" thickBot="1" thickTop="1">
      <c r="A274" s="4">
        <v>20</v>
      </c>
      <c r="B274" s="4">
        <v>197</v>
      </c>
      <c r="C274" s="5" t="s">
        <v>354</v>
      </c>
      <c r="D274" s="12">
        <v>320</v>
      </c>
      <c r="E274" s="4" t="s">
        <v>308</v>
      </c>
      <c r="F274" s="13">
        <v>13</v>
      </c>
      <c r="G274" s="4" t="s">
        <v>52</v>
      </c>
      <c r="H274" s="4">
        <v>13</v>
      </c>
      <c r="I274" s="25" t="s">
        <v>342</v>
      </c>
      <c r="J274" s="27">
        <v>12.1</v>
      </c>
      <c r="K274" s="26">
        <v>8</v>
      </c>
      <c r="L274" s="29" t="s">
        <v>363</v>
      </c>
      <c r="M274" s="29" t="s">
        <v>363</v>
      </c>
      <c r="N274" s="15" t="s">
        <v>363</v>
      </c>
      <c r="O274" s="15" t="s">
        <v>363</v>
      </c>
      <c r="P274" s="15" t="s">
        <v>363</v>
      </c>
      <c r="Q274" s="28">
        <f t="shared" si="16"/>
        <v>8</v>
      </c>
      <c r="R274" s="30">
        <v>1</v>
      </c>
      <c r="S274" s="32">
        <f>Q274/R274</f>
        <v>8</v>
      </c>
      <c r="T274" s="46">
        <f t="shared" si="15"/>
        <v>-4.1</v>
      </c>
    </row>
    <row r="275" spans="1:20" ht="16.5" customHeight="1" thickBot="1" thickTop="1">
      <c r="A275" s="4">
        <v>21</v>
      </c>
      <c r="B275" s="4">
        <v>204</v>
      </c>
      <c r="C275" s="5" t="s">
        <v>354</v>
      </c>
      <c r="D275" s="12">
        <v>528</v>
      </c>
      <c r="E275" s="4" t="s">
        <v>185</v>
      </c>
      <c r="F275" s="13">
        <v>0</v>
      </c>
      <c r="G275" s="4" t="s">
        <v>14</v>
      </c>
      <c r="H275" s="4">
        <v>9</v>
      </c>
      <c r="I275" s="25" t="s">
        <v>340</v>
      </c>
      <c r="J275" s="27">
        <v>11.8</v>
      </c>
      <c r="K275" s="26">
        <v>15</v>
      </c>
      <c r="L275" s="29" t="s">
        <v>363</v>
      </c>
      <c r="M275" s="29" t="s">
        <v>363</v>
      </c>
      <c r="N275" s="15" t="s">
        <v>363</v>
      </c>
      <c r="O275" s="15" t="s">
        <v>363</v>
      </c>
      <c r="P275" s="15" t="s">
        <v>363</v>
      </c>
      <c r="Q275" s="28">
        <f t="shared" si="16"/>
        <v>15</v>
      </c>
      <c r="R275" s="30">
        <v>1</v>
      </c>
      <c r="S275" s="32">
        <f>Q275/R275</f>
        <v>15</v>
      </c>
      <c r="T275" s="46">
        <f t="shared" si="15"/>
        <v>3.1999999999999993</v>
      </c>
    </row>
    <row r="276" spans="1:20" ht="16.5" customHeight="1" thickBot="1" thickTop="1">
      <c r="A276" s="4">
        <v>22</v>
      </c>
      <c r="B276" s="4">
        <v>217</v>
      </c>
      <c r="C276" s="5" t="s">
        <v>354</v>
      </c>
      <c r="D276" s="12">
        <v>297</v>
      </c>
      <c r="E276" s="4" t="s">
        <v>126</v>
      </c>
      <c r="F276" s="13">
        <v>5</v>
      </c>
      <c r="G276" s="4" t="s">
        <v>103</v>
      </c>
      <c r="H276" s="4">
        <v>7</v>
      </c>
      <c r="I276" s="25" t="s">
        <v>340</v>
      </c>
      <c r="J276" s="27">
        <v>10</v>
      </c>
      <c r="K276" s="26">
        <v>14</v>
      </c>
      <c r="L276" s="26">
        <v>18</v>
      </c>
      <c r="M276" s="29" t="s">
        <v>363</v>
      </c>
      <c r="N276" s="15" t="s">
        <v>363</v>
      </c>
      <c r="O276" s="29" t="s">
        <v>363</v>
      </c>
      <c r="P276" s="15" t="s">
        <v>363</v>
      </c>
      <c r="Q276" s="28">
        <f t="shared" si="16"/>
        <v>32</v>
      </c>
      <c r="R276" s="30">
        <v>2</v>
      </c>
      <c r="S276" s="32">
        <f>Q276/R276</f>
        <v>16</v>
      </c>
      <c r="T276" s="46">
        <f t="shared" si="15"/>
        <v>12</v>
      </c>
    </row>
    <row r="277" spans="1:20" ht="16.5" customHeight="1" thickBot="1" thickTop="1">
      <c r="A277" s="4">
        <v>23</v>
      </c>
      <c r="B277" s="4">
        <v>224</v>
      </c>
      <c r="C277" s="5" t="s">
        <v>354</v>
      </c>
      <c r="D277" s="12">
        <v>788</v>
      </c>
      <c r="E277" s="4" t="s">
        <v>245</v>
      </c>
      <c r="F277" s="13">
        <v>42</v>
      </c>
      <c r="G277" s="4" t="s">
        <v>13</v>
      </c>
      <c r="H277" s="4">
        <v>8</v>
      </c>
      <c r="I277" s="25" t="s">
        <v>340</v>
      </c>
      <c r="J277" s="27">
        <v>7.3</v>
      </c>
      <c r="K277" s="26">
        <v>5</v>
      </c>
      <c r="L277" s="26">
        <v>8</v>
      </c>
      <c r="M277" s="29" t="s">
        <v>363</v>
      </c>
      <c r="N277" s="15" t="s">
        <v>363</v>
      </c>
      <c r="O277" s="29" t="s">
        <v>363</v>
      </c>
      <c r="P277" s="15" t="s">
        <v>363</v>
      </c>
      <c r="Q277" s="28">
        <f t="shared" si="16"/>
        <v>13</v>
      </c>
      <c r="R277" s="30">
        <v>2</v>
      </c>
      <c r="S277" s="32">
        <f>Q277/R277</f>
        <v>6.5</v>
      </c>
      <c r="T277" s="46">
        <f t="shared" si="15"/>
        <v>-1.5999999999999996</v>
      </c>
    </row>
    <row r="278" spans="1:20" ht="16.5" customHeight="1" thickBot="1" thickTop="1">
      <c r="A278" s="4">
        <v>24</v>
      </c>
      <c r="B278" s="4">
        <v>237</v>
      </c>
      <c r="C278" s="5" t="s">
        <v>354</v>
      </c>
      <c r="D278" s="12">
        <v>619</v>
      </c>
      <c r="E278" s="4" t="s">
        <v>207</v>
      </c>
      <c r="F278" s="13">
        <v>12</v>
      </c>
      <c r="G278" s="4" t="s">
        <v>15</v>
      </c>
      <c r="H278" s="4">
        <v>13</v>
      </c>
      <c r="I278" s="25" t="s">
        <v>343</v>
      </c>
      <c r="J278" s="27">
        <v>11</v>
      </c>
      <c r="K278" s="26">
        <v>9</v>
      </c>
      <c r="L278" s="29" t="s">
        <v>363</v>
      </c>
      <c r="M278" s="29" t="s">
        <v>363</v>
      </c>
      <c r="N278" s="15" t="s">
        <v>363</v>
      </c>
      <c r="O278" s="29" t="s">
        <v>363</v>
      </c>
      <c r="P278" s="15" t="s">
        <v>363</v>
      </c>
      <c r="Q278" s="28">
        <f t="shared" si="16"/>
        <v>9</v>
      </c>
      <c r="R278" s="30">
        <v>1</v>
      </c>
      <c r="S278" s="32">
        <f>Q278/R278</f>
        <v>9</v>
      </c>
      <c r="T278" s="46">
        <f t="shared" si="15"/>
        <v>-2</v>
      </c>
    </row>
    <row r="279" spans="1:20" ht="16.5" customHeight="1" thickBot="1" thickTop="1">
      <c r="A279" s="4">
        <v>25</v>
      </c>
      <c r="B279" s="4">
        <v>244</v>
      </c>
      <c r="C279" s="5" t="s">
        <v>354</v>
      </c>
      <c r="D279" s="12">
        <v>608</v>
      </c>
      <c r="E279" s="4" t="s">
        <v>206</v>
      </c>
      <c r="F279" s="13">
        <v>5</v>
      </c>
      <c r="G279" s="4" t="s">
        <v>14</v>
      </c>
      <c r="H279" s="4">
        <v>9</v>
      </c>
      <c r="I279" s="25" t="s">
        <v>340</v>
      </c>
      <c r="J279" s="27">
        <v>12.1</v>
      </c>
      <c r="K279" s="26">
        <v>16</v>
      </c>
      <c r="L279" s="29" t="s">
        <v>363</v>
      </c>
      <c r="M279" s="29" t="s">
        <v>363</v>
      </c>
      <c r="N279" s="15" t="s">
        <v>363</v>
      </c>
      <c r="O279" s="29" t="s">
        <v>363</v>
      </c>
      <c r="P279" s="15" t="s">
        <v>363</v>
      </c>
      <c r="Q279" s="28">
        <f t="shared" si="16"/>
        <v>16</v>
      </c>
      <c r="R279" s="30">
        <v>1</v>
      </c>
      <c r="S279" s="32">
        <f>Q279/R279</f>
        <v>16</v>
      </c>
      <c r="T279" s="46">
        <f t="shared" si="15"/>
        <v>3.9000000000000004</v>
      </c>
    </row>
    <row r="280" spans="1:20" ht="16.5" customHeight="1" thickBot="1" thickTop="1">
      <c r="A280" s="4">
        <v>26</v>
      </c>
      <c r="B280" s="4">
        <v>257</v>
      </c>
      <c r="C280" s="5" t="s">
        <v>354</v>
      </c>
      <c r="D280" s="12">
        <v>421</v>
      </c>
      <c r="E280" s="4" t="s">
        <v>159</v>
      </c>
      <c r="F280" s="13">
        <v>24</v>
      </c>
      <c r="G280" s="4" t="s">
        <v>14</v>
      </c>
      <c r="H280" s="4">
        <v>9</v>
      </c>
      <c r="I280" s="25" t="s">
        <v>340</v>
      </c>
      <c r="J280" s="27">
        <v>9.8</v>
      </c>
      <c r="K280" s="26">
        <v>1</v>
      </c>
      <c r="L280" s="29" t="s">
        <v>363</v>
      </c>
      <c r="M280" s="29" t="s">
        <v>363</v>
      </c>
      <c r="N280" s="15" t="s">
        <v>363</v>
      </c>
      <c r="O280" s="29" t="s">
        <v>363</v>
      </c>
      <c r="P280" s="15" t="s">
        <v>363</v>
      </c>
      <c r="Q280" s="28">
        <f t="shared" si="16"/>
        <v>1</v>
      </c>
      <c r="R280" s="30">
        <v>1</v>
      </c>
      <c r="S280" s="32">
        <f>Q280/R280</f>
        <v>1</v>
      </c>
      <c r="T280" s="46">
        <f t="shared" si="15"/>
        <v>-8.8</v>
      </c>
    </row>
    <row r="281" spans="1:20" ht="16.5" customHeight="1" thickBot="1" thickTop="1">
      <c r="A281" s="4">
        <v>27</v>
      </c>
      <c r="B281" s="4">
        <v>264</v>
      </c>
      <c r="C281" s="5" t="s">
        <v>354</v>
      </c>
      <c r="D281" s="12">
        <v>837</v>
      </c>
      <c r="E281" s="4" t="s">
        <v>260</v>
      </c>
      <c r="F281" s="13">
        <v>25</v>
      </c>
      <c r="G281" s="4" t="s">
        <v>37</v>
      </c>
      <c r="H281" s="4">
        <v>8</v>
      </c>
      <c r="I281" s="25" t="s">
        <v>342</v>
      </c>
      <c r="J281" s="27">
        <v>8.2</v>
      </c>
      <c r="K281" s="26">
        <v>2</v>
      </c>
      <c r="L281" s="26">
        <v>0</v>
      </c>
      <c r="M281" s="29" t="s">
        <v>363</v>
      </c>
      <c r="N281" s="15" t="s">
        <v>363</v>
      </c>
      <c r="O281" s="29" t="s">
        <v>363</v>
      </c>
      <c r="P281" s="15" t="s">
        <v>363</v>
      </c>
      <c r="Q281" s="28">
        <f t="shared" si="16"/>
        <v>2</v>
      </c>
      <c r="R281" s="30">
        <v>2</v>
      </c>
      <c r="S281" s="32">
        <f>Q281/R281</f>
        <v>1</v>
      </c>
      <c r="T281" s="46">
        <f t="shared" si="15"/>
        <v>-14.399999999999999</v>
      </c>
    </row>
    <row r="282" spans="1:20" ht="16.5" customHeight="1" thickBot="1" thickTop="1">
      <c r="A282" s="4">
        <v>28</v>
      </c>
      <c r="B282" s="4">
        <v>277</v>
      </c>
      <c r="C282" s="5" t="s">
        <v>354</v>
      </c>
      <c r="D282" s="12">
        <v>604</v>
      </c>
      <c r="E282" s="4" t="s">
        <v>204</v>
      </c>
      <c r="F282" s="13">
        <v>34</v>
      </c>
      <c r="G282" s="4" t="s">
        <v>3</v>
      </c>
      <c r="H282" s="4">
        <v>3</v>
      </c>
      <c r="I282" s="25" t="s">
        <v>341</v>
      </c>
      <c r="J282" s="27">
        <v>3.8</v>
      </c>
      <c r="K282" s="26">
        <v>2</v>
      </c>
      <c r="L282" s="26">
        <v>3</v>
      </c>
      <c r="M282" s="29" t="s">
        <v>363</v>
      </c>
      <c r="N282" s="15" t="s">
        <v>363</v>
      </c>
      <c r="O282" s="29" t="s">
        <v>363</v>
      </c>
      <c r="P282" s="15" t="s">
        <v>363</v>
      </c>
      <c r="Q282" s="28">
        <f t="shared" si="16"/>
        <v>5</v>
      </c>
      <c r="R282" s="30">
        <v>2</v>
      </c>
      <c r="S282" s="32">
        <f>Q282/R282</f>
        <v>2.5</v>
      </c>
      <c r="T282" s="46">
        <f t="shared" si="15"/>
        <v>-2.5999999999999996</v>
      </c>
    </row>
    <row r="283" ht="13.5" customHeight="1" thickTop="1">
      <c r="D283" s="14"/>
    </row>
    <row r="284" spans="4:20" ht="13.5" customHeight="1">
      <c r="D284" s="14"/>
      <c r="Q284" s="51">
        <f>SUM(Q3:Q282)</f>
        <v>6470</v>
      </c>
      <c r="T284" s="51">
        <f>SUM(T3:T282)</f>
        <v>-382.90000000000015</v>
      </c>
    </row>
    <row r="285" ht="13.5" customHeight="1">
      <c r="D285" s="14"/>
    </row>
    <row r="286" ht="13.5" customHeight="1">
      <c r="D286" s="14"/>
    </row>
    <row r="287" ht="13.5" customHeight="1">
      <c r="D287" s="14"/>
    </row>
    <row r="288" ht="13.5" customHeight="1">
      <c r="D288" s="14"/>
    </row>
    <row r="289" ht="13.5" customHeight="1">
      <c r="D289" s="14"/>
    </row>
    <row r="290" ht="13.5" customHeight="1">
      <c r="D290" s="14"/>
    </row>
    <row r="291" ht="13.5" customHeight="1">
      <c r="D291" s="14"/>
    </row>
    <row r="292" ht="13.5" customHeight="1">
      <c r="D292" s="14"/>
    </row>
    <row r="293" ht="13.5" customHeight="1">
      <c r="D293" s="14"/>
    </row>
    <row r="294" ht="13.5" customHeight="1">
      <c r="D294" s="14"/>
    </row>
    <row r="295" ht="13.5" customHeight="1">
      <c r="D295" s="14"/>
    </row>
    <row r="296" ht="13.5" customHeight="1">
      <c r="D296" s="14"/>
    </row>
    <row r="297" ht="13.5" customHeight="1">
      <c r="D297" s="14"/>
    </row>
    <row r="298" ht="13.5" customHeight="1">
      <c r="D298" s="14"/>
    </row>
    <row r="299" ht="13.5" customHeight="1">
      <c r="D299" s="14"/>
    </row>
    <row r="300" ht="13.5" customHeight="1">
      <c r="D300" s="14"/>
    </row>
    <row r="301" ht="13.5" customHeight="1">
      <c r="D301" s="14"/>
    </row>
    <row r="302" ht="13.5" customHeight="1">
      <c r="D302" s="14"/>
    </row>
    <row r="303" ht="13.5" customHeight="1">
      <c r="D303" s="14"/>
    </row>
    <row r="304" ht="13.5" customHeight="1">
      <c r="D304" s="14"/>
    </row>
    <row r="305" ht="13.5" customHeight="1">
      <c r="D305" s="14"/>
    </row>
    <row r="306" ht="13.5" customHeight="1">
      <c r="D306" s="14"/>
    </row>
    <row r="307" ht="13.5" customHeight="1">
      <c r="D307" s="14"/>
    </row>
    <row r="308" ht="13.5" customHeight="1">
      <c r="D308" s="14"/>
    </row>
    <row r="309" ht="13.5" customHeight="1">
      <c r="D309" s="14"/>
    </row>
    <row r="310" ht="13.5" customHeight="1">
      <c r="D310" s="14"/>
    </row>
    <row r="311" ht="13.5" customHeight="1">
      <c r="D311" s="14"/>
    </row>
    <row r="312" ht="13.5" customHeight="1">
      <c r="D312" s="14"/>
    </row>
    <row r="313" ht="13.5" customHeight="1">
      <c r="D313" s="14"/>
    </row>
    <row r="314" ht="13.5" customHeight="1">
      <c r="D314" s="14"/>
    </row>
    <row r="315" ht="13.5" customHeight="1">
      <c r="D315" s="14"/>
    </row>
    <row r="316" ht="13.5" customHeight="1">
      <c r="D316" s="14"/>
    </row>
    <row r="317" ht="13.5" customHeight="1">
      <c r="D317" s="14"/>
    </row>
    <row r="318" ht="13.5" customHeight="1">
      <c r="D318" s="14"/>
    </row>
    <row r="319" ht="13.5" customHeight="1">
      <c r="D319" s="14"/>
    </row>
    <row r="320" ht="13.5" customHeight="1">
      <c r="D320" s="14"/>
    </row>
    <row r="321" ht="13.5" customHeight="1">
      <c r="D321" s="14"/>
    </row>
    <row r="322" ht="13.5" customHeight="1">
      <c r="D322" s="14"/>
    </row>
    <row r="323" ht="13.5" customHeight="1">
      <c r="D323" s="14"/>
    </row>
    <row r="324" ht="13.5" customHeight="1">
      <c r="D324" s="14"/>
    </row>
    <row r="325" ht="13.5" customHeight="1">
      <c r="D325" s="14"/>
    </row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</sheetData>
  <printOptions/>
  <pageMargins left="0.25" right="0.3" top="0.48" bottom="0.42" header="0.21" footer="0.24"/>
  <pageSetup horizontalDpi="1200" verticalDpi="1200" orientation="landscape" r:id="rId1"/>
  <headerFooter alignWithMargins="0">
    <oddHeader>&amp;CBY DRAFTER / DRAFT ROUND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7" sqref="I7"/>
    </sheetView>
  </sheetViews>
  <sheetFormatPr defaultColWidth="9.140625" defaultRowHeight="12.75"/>
  <cols>
    <col min="2" max="2" width="15.421875" style="0" bestFit="1" customWidth="1"/>
    <col min="4" max="4" width="11.8515625" style="0" customWidth="1"/>
    <col min="5" max="5" width="9.7109375" style="0" customWidth="1"/>
    <col min="6" max="6" width="11.57421875" style="0" bestFit="1" customWidth="1"/>
    <col min="7" max="7" width="1.8515625" style="0" customWidth="1"/>
  </cols>
  <sheetData>
    <row r="1" spans="1:9" ht="17.25">
      <c r="A1" s="56" t="s">
        <v>401</v>
      </c>
      <c r="B1" s="57"/>
      <c r="C1" s="57"/>
      <c r="D1" s="57"/>
      <c r="E1" s="57"/>
      <c r="F1" s="57"/>
      <c r="G1" s="57"/>
      <c r="H1" s="57"/>
      <c r="I1" s="57"/>
    </row>
    <row r="2" spans="1:9" ht="17.25">
      <c r="A2" s="33"/>
      <c r="B2" s="34"/>
      <c r="C2" s="34"/>
      <c r="D2" s="34"/>
      <c r="E2" s="34"/>
      <c r="F2" s="34"/>
      <c r="G2" s="34"/>
      <c r="H2" s="34"/>
      <c r="I2" s="34"/>
    </row>
    <row r="3" spans="1:9" ht="17.25">
      <c r="A3" s="33"/>
      <c r="B3" s="34"/>
      <c r="C3" s="34"/>
      <c r="D3" s="34"/>
      <c r="E3" s="34"/>
      <c r="F3" s="34"/>
      <c r="G3" s="34"/>
      <c r="H3" s="34"/>
      <c r="I3" s="34"/>
    </row>
    <row r="4" spans="2:6" ht="17.25">
      <c r="B4" s="33"/>
      <c r="C4" s="33"/>
      <c r="D4" s="33"/>
      <c r="E4" s="33"/>
      <c r="F4" s="35" t="s">
        <v>400</v>
      </c>
    </row>
    <row r="5" spans="1:9" ht="15">
      <c r="A5" s="24" t="s">
        <v>381</v>
      </c>
      <c r="D5" s="58" t="s">
        <v>376</v>
      </c>
      <c r="E5" s="58"/>
      <c r="F5" s="39" t="s">
        <v>379</v>
      </c>
      <c r="H5" s="55" t="s">
        <v>404</v>
      </c>
      <c r="I5" s="55"/>
    </row>
    <row r="6" spans="1:9" ht="15">
      <c r="A6" s="24" t="s">
        <v>382</v>
      </c>
      <c r="C6" s="24" t="s">
        <v>383</v>
      </c>
      <c r="D6" s="42" t="s">
        <v>377</v>
      </c>
      <c r="E6" s="42" t="s">
        <v>378</v>
      </c>
      <c r="F6" s="24" t="s">
        <v>380</v>
      </c>
      <c r="H6" s="24" t="s">
        <v>367</v>
      </c>
      <c r="I6" s="24" t="s">
        <v>382</v>
      </c>
    </row>
    <row r="7" spans="1:9" ht="17.25">
      <c r="A7" s="38">
        <v>2</v>
      </c>
      <c r="B7" s="36" t="s">
        <v>389</v>
      </c>
      <c r="C7" s="37">
        <v>744</v>
      </c>
      <c r="D7" s="37">
        <f aca="true" t="shared" si="0" ref="D7:D16">28-E7</f>
        <v>25</v>
      </c>
      <c r="E7" s="38">
        <v>3</v>
      </c>
      <c r="F7" s="37">
        <v>34</v>
      </c>
      <c r="G7" s="40"/>
      <c r="H7" s="37">
        <f aca="true" t="shared" si="1" ref="H7:H16">C7+F7</f>
        <v>778</v>
      </c>
      <c r="I7" s="38">
        <v>1</v>
      </c>
    </row>
    <row r="8" spans="1:9" ht="17.25">
      <c r="A8" s="38">
        <v>3</v>
      </c>
      <c r="B8" s="36" t="s">
        <v>386</v>
      </c>
      <c r="C8" s="37">
        <v>728</v>
      </c>
      <c r="D8" s="37">
        <f t="shared" si="0"/>
        <v>25</v>
      </c>
      <c r="E8" s="38">
        <v>3</v>
      </c>
      <c r="F8" s="37">
        <v>29</v>
      </c>
      <c r="G8" s="40"/>
      <c r="H8" s="37">
        <f t="shared" si="1"/>
        <v>757</v>
      </c>
      <c r="I8" s="38">
        <v>2</v>
      </c>
    </row>
    <row r="9" spans="1:9" ht="17.25">
      <c r="A9" s="38">
        <v>1</v>
      </c>
      <c r="B9" s="36" t="s">
        <v>390</v>
      </c>
      <c r="C9" s="37">
        <v>747</v>
      </c>
      <c r="D9" s="37">
        <f t="shared" si="0"/>
        <v>27</v>
      </c>
      <c r="E9" s="38">
        <v>1</v>
      </c>
      <c r="F9" s="37">
        <v>4</v>
      </c>
      <c r="G9" s="40"/>
      <c r="H9" s="37">
        <f t="shared" si="1"/>
        <v>751</v>
      </c>
      <c r="I9" s="38">
        <v>3</v>
      </c>
    </row>
    <row r="10" spans="1:9" ht="17.25">
      <c r="A10" s="38">
        <v>4</v>
      </c>
      <c r="B10" s="36" t="s">
        <v>388</v>
      </c>
      <c r="C10" s="37">
        <v>662</v>
      </c>
      <c r="D10" s="37">
        <f t="shared" si="0"/>
        <v>25</v>
      </c>
      <c r="E10" s="38">
        <v>3</v>
      </c>
      <c r="F10" s="37">
        <v>39</v>
      </c>
      <c r="G10" s="40"/>
      <c r="H10" s="37">
        <f t="shared" si="1"/>
        <v>701</v>
      </c>
      <c r="I10" s="38">
        <v>4</v>
      </c>
    </row>
    <row r="11" spans="1:9" ht="17.25">
      <c r="A11" s="38">
        <v>6</v>
      </c>
      <c r="B11" s="36" t="s">
        <v>360</v>
      </c>
      <c r="C11" s="37">
        <v>632</v>
      </c>
      <c r="D11" s="37">
        <f t="shared" si="0"/>
        <v>25</v>
      </c>
      <c r="E11" s="38">
        <v>3</v>
      </c>
      <c r="F11" s="37">
        <v>29</v>
      </c>
      <c r="G11" s="40"/>
      <c r="H11" s="37">
        <f t="shared" si="1"/>
        <v>661</v>
      </c>
      <c r="I11" s="38">
        <v>5</v>
      </c>
    </row>
    <row r="12" spans="1:9" ht="17.25">
      <c r="A12" s="38">
        <v>5</v>
      </c>
      <c r="B12" s="36" t="s">
        <v>384</v>
      </c>
      <c r="C12" s="37">
        <v>649</v>
      </c>
      <c r="D12" s="37">
        <f t="shared" si="0"/>
        <v>28</v>
      </c>
      <c r="E12" s="38">
        <v>0</v>
      </c>
      <c r="F12" s="37">
        <v>0</v>
      </c>
      <c r="G12" s="40"/>
      <c r="H12" s="37">
        <f t="shared" si="1"/>
        <v>649</v>
      </c>
      <c r="I12" s="38">
        <v>6</v>
      </c>
    </row>
    <row r="13" spans="1:9" ht="17.25">
      <c r="A13" s="38">
        <v>7</v>
      </c>
      <c r="B13" s="36" t="s">
        <v>385</v>
      </c>
      <c r="C13" s="37">
        <v>623</v>
      </c>
      <c r="D13" s="37">
        <f t="shared" si="0"/>
        <v>28</v>
      </c>
      <c r="E13" s="38">
        <v>0</v>
      </c>
      <c r="F13" s="37">
        <v>0</v>
      </c>
      <c r="G13" s="40"/>
      <c r="H13" s="37">
        <f t="shared" si="1"/>
        <v>623</v>
      </c>
      <c r="I13" s="38">
        <v>7</v>
      </c>
    </row>
    <row r="14" spans="1:9" ht="17.25">
      <c r="A14" s="38">
        <v>8</v>
      </c>
      <c r="B14" s="36" t="s">
        <v>387</v>
      </c>
      <c r="C14" s="37">
        <v>596</v>
      </c>
      <c r="D14" s="37">
        <f t="shared" si="0"/>
        <v>28</v>
      </c>
      <c r="E14" s="38">
        <v>0</v>
      </c>
      <c r="F14" s="37">
        <v>0</v>
      </c>
      <c r="G14" s="40"/>
      <c r="H14" s="37">
        <f t="shared" si="1"/>
        <v>596</v>
      </c>
      <c r="I14" s="38">
        <v>8</v>
      </c>
    </row>
    <row r="15" spans="1:9" ht="17.25">
      <c r="A15" s="38">
        <v>9</v>
      </c>
      <c r="B15" s="36" t="s">
        <v>391</v>
      </c>
      <c r="C15" s="37">
        <v>567</v>
      </c>
      <c r="D15" s="37">
        <f t="shared" si="0"/>
        <v>27</v>
      </c>
      <c r="E15" s="38">
        <v>1</v>
      </c>
      <c r="F15" s="37">
        <v>14</v>
      </c>
      <c r="G15" s="40"/>
      <c r="H15" s="37">
        <f t="shared" si="1"/>
        <v>581</v>
      </c>
      <c r="I15" s="38">
        <v>9</v>
      </c>
    </row>
    <row r="16" spans="1:9" ht="17.25">
      <c r="A16" s="38">
        <v>10</v>
      </c>
      <c r="B16" s="36" t="s">
        <v>392</v>
      </c>
      <c r="C16" s="37">
        <v>522</v>
      </c>
      <c r="D16" s="37">
        <f t="shared" si="0"/>
        <v>28</v>
      </c>
      <c r="E16" s="38">
        <v>0</v>
      </c>
      <c r="F16" s="37">
        <v>0</v>
      </c>
      <c r="G16" s="40"/>
      <c r="H16" s="37">
        <f t="shared" si="1"/>
        <v>522</v>
      </c>
      <c r="I16" s="38">
        <v>10</v>
      </c>
    </row>
    <row r="18" spans="3:8" ht="17.25">
      <c r="C18" s="41">
        <f>SUM(C7:C16)</f>
        <v>6470</v>
      </c>
      <c r="D18" s="41">
        <f>SUM(D7:D16)</f>
        <v>266</v>
      </c>
      <c r="E18" s="41">
        <f>SUM(E7:E16)</f>
        <v>14</v>
      </c>
      <c r="F18" s="41">
        <f>SUM(F7:F16)</f>
        <v>149</v>
      </c>
      <c r="G18" s="41"/>
      <c r="H18" s="41">
        <f>SUM(H7:H16)</f>
        <v>6619</v>
      </c>
    </row>
  </sheetData>
  <mergeCells count="3">
    <mergeCell ref="H5:I5"/>
    <mergeCell ref="A1:I1"/>
    <mergeCell ref="D5:E5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1">
      <selection activeCell="E21" sqref="E21"/>
    </sheetView>
  </sheetViews>
  <sheetFormatPr defaultColWidth="9.140625" defaultRowHeight="12.75"/>
  <cols>
    <col min="1" max="1" width="11.140625" style="0" bestFit="1" customWidth="1"/>
    <col min="2" max="2" width="5.7109375" style="0" customWidth="1"/>
  </cols>
  <sheetData>
    <row r="3" spans="1:2" ht="12.75">
      <c r="A3" s="17" t="s">
        <v>373</v>
      </c>
      <c r="B3" s="20"/>
    </row>
    <row r="4" spans="1:2" ht="12.75">
      <c r="A4" s="17" t="s">
        <v>346</v>
      </c>
      <c r="B4" s="20" t="s">
        <v>367</v>
      </c>
    </row>
    <row r="5" spans="1:2" ht="12.75">
      <c r="A5" s="16" t="s">
        <v>355</v>
      </c>
      <c r="B5" s="21">
        <v>522</v>
      </c>
    </row>
    <row r="6" spans="1:2" ht="12.75">
      <c r="A6" s="18" t="s">
        <v>356</v>
      </c>
      <c r="B6" s="22">
        <v>623</v>
      </c>
    </row>
    <row r="7" spans="1:2" ht="12.75">
      <c r="A7" s="18" t="s">
        <v>358</v>
      </c>
      <c r="B7" s="22">
        <v>728</v>
      </c>
    </row>
    <row r="8" spans="1:2" ht="12.75">
      <c r="A8" s="18" t="s">
        <v>359</v>
      </c>
      <c r="B8" s="22">
        <v>662</v>
      </c>
    </row>
    <row r="9" spans="1:2" ht="12.75">
      <c r="A9" s="18" t="s">
        <v>351</v>
      </c>
      <c r="B9" s="22">
        <v>747</v>
      </c>
    </row>
    <row r="10" spans="1:2" ht="12.75">
      <c r="A10" s="18" t="s">
        <v>357</v>
      </c>
      <c r="B10" s="22">
        <v>567</v>
      </c>
    </row>
    <row r="11" spans="1:2" ht="12.75">
      <c r="A11" s="18" t="s">
        <v>352</v>
      </c>
      <c r="B11" s="22">
        <v>596</v>
      </c>
    </row>
    <row r="12" spans="1:2" ht="12.75">
      <c r="A12" s="18" t="s">
        <v>360</v>
      </c>
      <c r="B12" s="22">
        <v>632</v>
      </c>
    </row>
    <row r="13" spans="1:2" ht="12.75">
      <c r="A13" s="18" t="s">
        <v>353</v>
      </c>
      <c r="B13" s="22">
        <v>744</v>
      </c>
    </row>
    <row r="14" spans="1:2" ht="12.75">
      <c r="A14" s="18" t="s">
        <v>354</v>
      </c>
      <c r="B14" s="22">
        <v>649</v>
      </c>
    </row>
    <row r="15" spans="1:2" ht="12.75">
      <c r="A15" s="19" t="s">
        <v>364</v>
      </c>
      <c r="B15" s="23">
        <v>6470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F3" sqref="F3"/>
    </sheetView>
  </sheetViews>
  <sheetFormatPr defaultColWidth="9.140625" defaultRowHeight="12.75"/>
  <cols>
    <col min="1" max="1" width="12.7109375" style="0" bestFit="1" customWidth="1"/>
    <col min="2" max="2" width="4.7109375" style="0" customWidth="1"/>
  </cols>
  <sheetData>
    <row r="1" ht="12.75">
      <c r="C1" t="s">
        <v>402</v>
      </c>
    </row>
    <row r="3" spans="1:2" ht="12.75">
      <c r="A3" s="17" t="s">
        <v>399</v>
      </c>
      <c r="B3" s="20"/>
    </row>
    <row r="4" spans="1:2" ht="12.75">
      <c r="A4" s="17" t="s">
        <v>346</v>
      </c>
      <c r="B4" s="20" t="s">
        <v>367</v>
      </c>
    </row>
    <row r="5" spans="1:2" ht="12.75">
      <c r="A5" s="16" t="s">
        <v>355</v>
      </c>
      <c r="B5" s="21">
        <v>28</v>
      </c>
    </row>
    <row r="6" spans="1:2" ht="12.75">
      <c r="A6" s="18" t="s">
        <v>356</v>
      </c>
      <c r="B6" s="22">
        <v>28</v>
      </c>
    </row>
    <row r="7" spans="1:2" ht="12.75">
      <c r="A7" s="18" t="s">
        <v>358</v>
      </c>
      <c r="B7" s="22">
        <v>25</v>
      </c>
    </row>
    <row r="8" spans="1:2" ht="12.75">
      <c r="A8" s="18" t="s">
        <v>359</v>
      </c>
      <c r="B8" s="22">
        <v>25</v>
      </c>
    </row>
    <row r="9" spans="1:2" ht="12.75">
      <c r="A9" s="18" t="s">
        <v>351</v>
      </c>
      <c r="B9" s="22">
        <v>27</v>
      </c>
    </row>
    <row r="10" spans="1:2" ht="12.75">
      <c r="A10" s="18" t="s">
        <v>357</v>
      </c>
      <c r="B10" s="22">
        <v>27</v>
      </c>
    </row>
    <row r="11" spans="1:2" ht="12.75">
      <c r="A11" s="18" t="s">
        <v>352</v>
      </c>
      <c r="B11" s="22">
        <v>28</v>
      </c>
    </row>
    <row r="12" spans="1:2" ht="12.75">
      <c r="A12" s="18" t="s">
        <v>360</v>
      </c>
      <c r="B12" s="22">
        <v>25</v>
      </c>
    </row>
    <row r="13" spans="1:2" ht="12.75">
      <c r="A13" s="18" t="s">
        <v>353</v>
      </c>
      <c r="B13" s="22">
        <v>25</v>
      </c>
    </row>
    <row r="14" spans="1:2" ht="12.75">
      <c r="A14" s="18" t="s">
        <v>354</v>
      </c>
      <c r="B14" s="22">
        <v>28</v>
      </c>
    </row>
    <row r="15" spans="1:2" ht="12.75">
      <c r="A15" s="19" t="s">
        <v>364</v>
      </c>
      <c r="B15" s="23">
        <v>266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D5" sqref="D5"/>
    </sheetView>
  </sheetViews>
  <sheetFormatPr defaultColWidth="9.140625" defaultRowHeight="12.75"/>
  <cols>
    <col min="1" max="1" width="12.7109375" style="0" bestFit="1" customWidth="1"/>
    <col min="2" max="2" width="6.28125" style="0" bestFit="1" customWidth="1"/>
  </cols>
  <sheetData>
    <row r="1" ht="12.75">
      <c r="C1" t="s">
        <v>403</v>
      </c>
    </row>
    <row r="3" spans="1:2" ht="12.75">
      <c r="A3" s="17" t="s">
        <v>394</v>
      </c>
      <c r="B3" s="20"/>
    </row>
    <row r="4" spans="1:2" ht="12.75">
      <c r="A4" s="16" t="s">
        <v>346</v>
      </c>
      <c r="B4" s="20" t="s">
        <v>367</v>
      </c>
    </row>
    <row r="5" spans="1:2" ht="15">
      <c r="A5" s="47" t="s">
        <v>355</v>
      </c>
      <c r="B5" s="49">
        <v>-118.4</v>
      </c>
    </row>
    <row r="6" spans="1:2" ht="15">
      <c r="A6" s="48" t="s">
        <v>356</v>
      </c>
      <c r="B6" s="50">
        <v>-57.9</v>
      </c>
    </row>
    <row r="7" spans="1:2" ht="15">
      <c r="A7" s="48" t="s">
        <v>358</v>
      </c>
      <c r="B7" s="50">
        <v>-3.399999999999995</v>
      </c>
    </row>
    <row r="8" spans="1:2" ht="15">
      <c r="A8" s="48" t="s">
        <v>359</v>
      </c>
      <c r="B8" s="50">
        <v>-33.7</v>
      </c>
    </row>
    <row r="9" spans="1:2" ht="15">
      <c r="A9" s="48" t="s">
        <v>351</v>
      </c>
      <c r="B9" s="50">
        <v>-24.5</v>
      </c>
    </row>
    <row r="10" spans="1:2" ht="15">
      <c r="A10" s="48" t="s">
        <v>357</v>
      </c>
      <c r="B10" s="50">
        <v>-22.3</v>
      </c>
    </row>
    <row r="11" spans="1:2" ht="15">
      <c r="A11" s="48" t="s">
        <v>352</v>
      </c>
      <c r="B11" s="50">
        <v>-29.3</v>
      </c>
    </row>
    <row r="12" spans="1:2" ht="15">
      <c r="A12" s="48" t="s">
        <v>360</v>
      </c>
      <c r="B12" s="50">
        <v>-53.1</v>
      </c>
    </row>
    <row r="13" spans="1:2" ht="15">
      <c r="A13" s="48" t="s">
        <v>353</v>
      </c>
      <c r="B13" s="50">
        <v>-38.7</v>
      </c>
    </row>
    <row r="14" spans="1:2" ht="15">
      <c r="A14" s="48" t="s">
        <v>354</v>
      </c>
      <c r="B14" s="50">
        <v>-1.6</v>
      </c>
    </row>
    <row r="15" spans="1:2" ht="15">
      <c r="A15" s="53" t="s">
        <v>364</v>
      </c>
      <c r="B15" s="54">
        <v>-382.9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KRAUTSTRUNK</cp:lastModifiedBy>
  <cp:lastPrinted>2012-03-24T16:37:27Z</cp:lastPrinted>
  <dcterms:created xsi:type="dcterms:W3CDTF">2007-03-14T05:41:49Z</dcterms:created>
  <dcterms:modified xsi:type="dcterms:W3CDTF">2012-04-04T02:24:23Z</dcterms:modified>
  <cp:category/>
  <cp:version/>
  <cp:contentType/>
  <cp:contentStatus/>
</cp:coreProperties>
</file>