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Master" sheetId="1" r:id="rId1"/>
  </sheets>
  <definedNames>
    <definedName name="_Fill" hidden="1">'Master'!#REF!</definedName>
    <definedName name="_Key1" hidden="1">'Master'!#REF!</definedName>
    <definedName name="_Key2" hidden="1">'Master'!#REF!</definedName>
    <definedName name="_Order1" hidden="1">255</definedName>
    <definedName name="_Order2" hidden="1">255</definedName>
    <definedName name="_Sort" hidden="1">'Master'!#REF!</definedName>
    <definedName name="_xlnm.Print_Area" localSheetId="0">'Master'!$A$3:$S$75</definedName>
    <definedName name="_xlnm.Print_Titles" localSheetId="0">'Master'!$1:$2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<sst xmlns="http://schemas.openxmlformats.org/spreadsheetml/2006/main" count="275" uniqueCount="109">
  <si>
    <t>Num</t>
  </si>
  <si>
    <t>Seed</t>
  </si>
  <si>
    <t>Avg</t>
  </si>
  <si>
    <t>E</t>
  </si>
  <si>
    <t>MW</t>
  </si>
  <si>
    <t>S</t>
  </si>
  <si>
    <t>W</t>
  </si>
  <si>
    <t>Team</t>
  </si>
  <si>
    <t>Rnd</t>
  </si>
  <si>
    <t>Drafter</t>
  </si>
  <si>
    <t>Player #</t>
  </si>
  <si>
    <t>Player Name</t>
  </si>
  <si>
    <t>Rgn</t>
  </si>
  <si>
    <t>DRAFT</t>
  </si>
  <si>
    <t>#</t>
  </si>
  <si>
    <t>U CONN</t>
  </si>
  <si>
    <t>MI STATE</t>
  </si>
  <si>
    <t>VILLANOVA</t>
  </si>
  <si>
    <t>PITTSBURGH</t>
  </si>
  <si>
    <t>LOUISVILLE</t>
  </si>
  <si>
    <t>OKLAHOMA</t>
  </si>
  <si>
    <t>UNC</t>
  </si>
  <si>
    <t xml:space="preserve">Sam Young </t>
  </si>
  <si>
    <t xml:space="preserve">DeJuan Blair </t>
  </si>
  <si>
    <t xml:space="preserve">Levance Fields </t>
  </si>
  <si>
    <t xml:space="preserve">Jermaine Dixon </t>
  </si>
  <si>
    <t xml:space="preserve">Tyrell Biggs </t>
  </si>
  <si>
    <t xml:space="preserve">Brad Wanamaker </t>
  </si>
  <si>
    <t xml:space="preserve">Gilbert Brown </t>
  </si>
  <si>
    <t xml:space="preserve">Ashton Gibbs </t>
  </si>
  <si>
    <t xml:space="preserve">Dante Cunningham </t>
  </si>
  <si>
    <t xml:space="preserve">Scottie Reynolds </t>
  </si>
  <si>
    <t xml:space="preserve">Corey Fisher </t>
  </si>
  <si>
    <t xml:space="preserve">Corey Stokes </t>
  </si>
  <si>
    <t xml:space="preserve">Dwayne Anderson </t>
  </si>
  <si>
    <t xml:space="preserve">Reggie Redding </t>
  </si>
  <si>
    <t xml:space="preserve">Antonio Pena </t>
  </si>
  <si>
    <t xml:space="preserve">Shane Clark </t>
  </si>
  <si>
    <t xml:space="preserve">Earl Clark </t>
  </si>
  <si>
    <t xml:space="preserve">Terrence Williams </t>
  </si>
  <si>
    <t xml:space="preserve">Samardo Samuels </t>
  </si>
  <si>
    <t xml:space="preserve">Edgar Sosa </t>
  </si>
  <si>
    <t xml:space="preserve">Jerry Smith </t>
  </si>
  <si>
    <t xml:space="preserve">Preston Knowles </t>
  </si>
  <si>
    <t xml:space="preserve">Andre McGee </t>
  </si>
  <si>
    <t xml:space="preserve">Terrence Jennings </t>
  </si>
  <si>
    <t xml:space="preserve">Kalin Lucas </t>
  </si>
  <si>
    <t xml:space="preserve">Raymar Morgan </t>
  </si>
  <si>
    <t xml:space="preserve">Goran Suton </t>
  </si>
  <si>
    <t xml:space="preserve">Durrell Summers </t>
  </si>
  <si>
    <t xml:space="preserve">Chris Allen </t>
  </si>
  <si>
    <t xml:space="preserve">Delvon Roe </t>
  </si>
  <si>
    <t xml:space="preserve">Travis Walton </t>
  </si>
  <si>
    <t xml:space="preserve">Tyler Hansbrough </t>
  </si>
  <si>
    <t xml:space="preserve">Ty Lawson </t>
  </si>
  <si>
    <t xml:space="preserve">Wayne Ellington </t>
  </si>
  <si>
    <t xml:space="preserve">Danny Green </t>
  </si>
  <si>
    <t xml:space="preserve">Deon Thompson </t>
  </si>
  <si>
    <t xml:space="preserve">Ed Davis </t>
  </si>
  <si>
    <t xml:space="preserve">Tyler Zeller </t>
  </si>
  <si>
    <t xml:space="preserve">Will Graves </t>
  </si>
  <si>
    <t xml:space="preserve">Bobby Frasor </t>
  </si>
  <si>
    <t xml:space="preserve">Blake Griffin </t>
  </si>
  <si>
    <t xml:space="preserve">Willie Warren </t>
  </si>
  <si>
    <t xml:space="preserve">Taylor Griffin </t>
  </si>
  <si>
    <t xml:space="preserve">Tony Crocker </t>
  </si>
  <si>
    <t xml:space="preserve">Austin Johnson </t>
  </si>
  <si>
    <t xml:space="preserve">Juan Pattillo </t>
  </si>
  <si>
    <t xml:space="preserve">Cade Davis </t>
  </si>
  <si>
    <t xml:space="preserve">Jeff Adrien </t>
  </si>
  <si>
    <t xml:space="preserve">Hasheem Thabeet </t>
  </si>
  <si>
    <t xml:space="preserve">A.J. Price </t>
  </si>
  <si>
    <t xml:space="preserve">Kemba Walker </t>
  </si>
  <si>
    <t xml:space="preserve">Craig Austrie </t>
  </si>
  <si>
    <t xml:space="preserve">Stanley Robinson </t>
  </si>
  <si>
    <t xml:space="preserve">Gavin Edwards </t>
  </si>
  <si>
    <t xml:space="preserve">DeMarre Carroll </t>
  </si>
  <si>
    <t>MISSOURI</t>
  </si>
  <si>
    <t xml:space="preserve">Leo Lyons </t>
  </si>
  <si>
    <t xml:space="preserve">Matt Lawrence </t>
  </si>
  <si>
    <t xml:space="preserve">J.T. Tiller </t>
  </si>
  <si>
    <t xml:space="preserve">Marcus Denmon </t>
  </si>
  <si>
    <t xml:space="preserve">Kim English </t>
  </si>
  <si>
    <t xml:space="preserve">Zaire Taylor </t>
  </si>
  <si>
    <t>Kremer</t>
  </si>
  <si>
    <t>SID</t>
  </si>
  <si>
    <t>Hammer</t>
  </si>
  <si>
    <t>Kraut</t>
  </si>
  <si>
    <t>Keuper</t>
  </si>
  <si>
    <t>Matt K</t>
  </si>
  <si>
    <t>Claude</t>
  </si>
  <si>
    <t>Seymour</t>
  </si>
  <si>
    <t>Noffke</t>
  </si>
  <si>
    <t>Gm 1</t>
  </si>
  <si>
    <t>Gm 2</t>
  </si>
  <si>
    <t>Gm 3</t>
  </si>
  <si>
    <t>Ttl</t>
  </si>
  <si>
    <t>GP</t>
  </si>
  <si>
    <t>Rob</t>
  </si>
  <si>
    <t>Trny</t>
  </si>
  <si>
    <t>+/-</t>
  </si>
  <si>
    <t>Gm 4</t>
  </si>
  <si>
    <t>Scrng</t>
  </si>
  <si>
    <t>Rank</t>
  </si>
  <si>
    <t>vs</t>
  </si>
  <si>
    <t>SUNDAY 03/29 - 1:20pm (ct)</t>
  </si>
  <si>
    <t>SATURDAY 03/28 - 3:40pm (ct)</t>
  </si>
  <si>
    <t>SATURDAY 03/28 - 6:05pm (ct)</t>
  </si>
  <si>
    <t>SUNDAY 03/29 - 4:05pm (ct)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</si>
</sst>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;[Red]0"/>
    <numFmt numFmtId="173" formatCode="0_);[Red]\(0\)"/>
  </numFmts>
  <fonts count="15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8"/>
      <name val="Century"/>
      <family val="1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5" fillId="0" borderId="1" xfId="0" applyFont="1" applyBorder="1" applyAlignment="1">
      <alignment/>
    </xf>
    <xf numFmtId="166" fontId="4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66" fontId="0" fillId="0" borderId="1" xfId="0" applyBorder="1" applyAlignment="1">
      <alignment horizontal="center"/>
    </xf>
    <xf numFmtId="166" fontId="4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67" fontId="8" fillId="0" borderId="0" xfId="0" applyNumberFormat="1" applyFont="1" applyAlignment="1">
      <alignment/>
    </xf>
    <xf numFmtId="167" fontId="2" fillId="2" borderId="3" xfId="0" applyNumberFormat="1" applyFont="1" applyFill="1" applyBorder="1" applyAlignment="1">
      <alignment horizontal="center"/>
    </xf>
    <xf numFmtId="166" fontId="0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6" fontId="0" fillId="0" borderId="0" xfId="0" applyFont="1" applyAlignment="1">
      <alignment horizontal="center"/>
    </xf>
    <xf numFmtId="166" fontId="0" fillId="0" borderId="0" xfId="0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67" fontId="11" fillId="0" borderId="0" xfId="0" applyNumberFormat="1" applyFont="1" applyAlignment="1">
      <alignment/>
    </xf>
    <xf numFmtId="166" fontId="12" fillId="0" borderId="0" xfId="0" applyFont="1" applyAlignment="1">
      <alignment horizontal="center"/>
    </xf>
    <xf numFmtId="167" fontId="0" fillId="0" borderId="1" xfId="0" applyNumberFormat="1" applyBorder="1" applyAlignment="1">
      <alignment horizontal="center"/>
    </xf>
    <xf numFmtId="166" fontId="12" fillId="0" borderId="0" xfId="0" applyFont="1" applyAlignment="1" quotePrefix="1">
      <alignment horizontal="center"/>
    </xf>
    <xf numFmtId="173" fontId="0" fillId="0" borderId="1" xfId="0" applyNumberFormat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166" fontId="14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123"/>
  <sheetViews>
    <sheetView tabSelected="1" defaultGridColor="0" colorId="22" workbookViewId="0" topLeftCell="A1">
      <pane ySplit="2" topLeftCell="W3" activePane="bottomLeft" state="frozen"/>
      <selection pane="topLeft" activeCell="A1" sqref="A1"/>
      <selection pane="bottomLeft" activeCell="S75" sqref="A3:S75"/>
    </sheetView>
  </sheetViews>
  <sheetFormatPr defaultColWidth="8.7109375" defaultRowHeight="12.75"/>
  <cols>
    <col min="1" max="1" width="5.00390625" style="0" customWidth="1"/>
    <col min="2" max="2" width="6.140625" style="0" customWidth="1"/>
    <col min="3" max="3" width="6.421875" style="0" customWidth="1"/>
    <col min="4" max="4" width="12.57421875" style="0" customWidth="1"/>
    <col min="5" max="5" width="10.00390625" style="3" hidden="1" customWidth="1"/>
    <col min="6" max="6" width="26.28125" style="3" customWidth="1"/>
    <col min="7" max="7" width="6.00390625" style="3" customWidth="1"/>
    <col min="8" max="8" width="21.140625" style="19" customWidth="1"/>
    <col min="9" max="10" width="6.7109375" style="3" customWidth="1"/>
    <col min="11" max="11" width="6.7109375" style="14" customWidth="1"/>
    <col min="12" max="12" width="5.7109375" style="8" customWidth="1"/>
    <col min="13" max="17" width="5.7109375" style="0" customWidth="1"/>
    <col min="18" max="18" width="5.57421875" style="0" customWidth="1"/>
    <col min="19" max="40" width="5.7109375" style="0" customWidth="1"/>
    <col min="41" max="41" width="5.00390625" style="0" customWidth="1"/>
  </cols>
  <sheetData>
    <row r="1" spans="1:19" ht="15.75">
      <c r="A1" t="s">
        <v>102</v>
      </c>
      <c r="E1" s="11" t="s">
        <v>13</v>
      </c>
      <c r="H1" s="16"/>
      <c r="R1" s="26" t="s">
        <v>99</v>
      </c>
      <c r="S1" s="28" t="s">
        <v>100</v>
      </c>
    </row>
    <row r="2" spans="1:41" ht="13.5" customHeight="1">
      <c r="A2" t="s">
        <v>103</v>
      </c>
      <c r="B2" s="2" t="s">
        <v>8</v>
      </c>
      <c r="C2" s="2" t="s">
        <v>0</v>
      </c>
      <c r="D2" s="2" t="s">
        <v>9</v>
      </c>
      <c r="E2" s="4" t="s">
        <v>10</v>
      </c>
      <c r="F2" s="1" t="s">
        <v>11</v>
      </c>
      <c r="G2" s="1" t="s">
        <v>14</v>
      </c>
      <c r="H2" s="17" t="s">
        <v>7</v>
      </c>
      <c r="I2" s="2" t="s">
        <v>1</v>
      </c>
      <c r="J2" s="2" t="s">
        <v>12</v>
      </c>
      <c r="K2" s="22" t="s">
        <v>2</v>
      </c>
      <c r="L2" s="9" t="s">
        <v>93</v>
      </c>
      <c r="M2" s="9" t="s">
        <v>94</v>
      </c>
      <c r="N2" s="9" t="s">
        <v>95</v>
      </c>
      <c r="O2" s="9" t="s">
        <v>101</v>
      </c>
      <c r="P2" s="9" t="s">
        <v>96</v>
      </c>
      <c r="Q2" s="9" t="s">
        <v>97</v>
      </c>
      <c r="R2" s="9" t="s">
        <v>2</v>
      </c>
      <c r="S2" s="9" t="s">
        <v>96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2:41" ht="13.5" customHeight="1">
      <c r="B3" s="2"/>
      <c r="C3" s="2"/>
      <c r="D3" s="2"/>
      <c r="E3" s="4"/>
      <c r="F3" s="1"/>
      <c r="G3" s="1"/>
      <c r="H3" s="17"/>
      <c r="I3" s="2"/>
      <c r="J3" s="2"/>
      <c r="K3" s="2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2:41" ht="15.75" customHeight="1">
      <c r="B4" s="2"/>
      <c r="C4" s="2"/>
      <c r="D4" s="2"/>
      <c r="E4" s="4"/>
      <c r="F4" s="31" t="s">
        <v>106</v>
      </c>
      <c r="G4" s="32"/>
      <c r="H4" s="32"/>
      <c r="I4" s="32"/>
      <c r="J4" s="32"/>
      <c r="K4" s="22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8" customHeight="1">
      <c r="A5" s="10">
        <v>40</v>
      </c>
      <c r="B5" s="5">
        <v>1</v>
      </c>
      <c r="C5" s="5">
        <v>7</v>
      </c>
      <c r="D5" s="6" t="s">
        <v>89</v>
      </c>
      <c r="E5" s="7">
        <v>866</v>
      </c>
      <c r="F5" s="5" t="s">
        <v>70</v>
      </c>
      <c r="G5" s="23">
        <v>34</v>
      </c>
      <c r="H5" s="18" t="s">
        <v>15</v>
      </c>
      <c r="I5" s="5">
        <v>1</v>
      </c>
      <c r="J5" s="5" t="s">
        <v>6</v>
      </c>
      <c r="K5" s="15">
        <v>13.6</v>
      </c>
      <c r="L5" s="21">
        <v>20</v>
      </c>
      <c r="M5" s="5">
        <v>6</v>
      </c>
      <c r="N5" s="5">
        <v>15</v>
      </c>
      <c r="O5" s="10"/>
      <c r="P5" s="12">
        <f>L5+M5+N5</f>
        <v>41</v>
      </c>
      <c r="Q5" s="10">
        <v>3</v>
      </c>
      <c r="R5" s="27">
        <f>P5/Q5</f>
        <v>13.666666666666666</v>
      </c>
      <c r="S5" s="29">
        <f>(R5-K5)*Q5</f>
        <v>0.1999999999999993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8" customHeight="1">
      <c r="A6" s="10">
        <v>28</v>
      </c>
      <c r="B6" s="5">
        <v>2</v>
      </c>
      <c r="C6" s="5">
        <v>14</v>
      </c>
      <c r="D6" s="6" t="s">
        <v>89</v>
      </c>
      <c r="E6" s="7">
        <v>12</v>
      </c>
      <c r="F6" s="5" t="s">
        <v>69</v>
      </c>
      <c r="G6" s="23">
        <v>4</v>
      </c>
      <c r="H6" s="18" t="s">
        <v>15</v>
      </c>
      <c r="I6" s="5">
        <v>1</v>
      </c>
      <c r="J6" s="5" t="s">
        <v>6</v>
      </c>
      <c r="K6" s="15">
        <v>13.7</v>
      </c>
      <c r="L6" s="21">
        <v>13</v>
      </c>
      <c r="M6" s="5">
        <v>23</v>
      </c>
      <c r="N6" s="5">
        <v>8</v>
      </c>
      <c r="O6" s="10"/>
      <c r="P6" s="12">
        <f>L6+M6+N6</f>
        <v>44</v>
      </c>
      <c r="Q6" s="10">
        <v>3</v>
      </c>
      <c r="R6" s="27">
        <f>P6/Q6</f>
        <v>14.666666666666666</v>
      </c>
      <c r="S6" s="29">
        <f>(R6-K6)*Q6</f>
        <v>2.9000000000000004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8" customHeight="1">
      <c r="A7" s="10">
        <v>164</v>
      </c>
      <c r="B7" s="5">
        <v>22</v>
      </c>
      <c r="C7" s="5">
        <v>214</v>
      </c>
      <c r="D7" s="6" t="s">
        <v>89</v>
      </c>
      <c r="E7" s="7">
        <v>246</v>
      </c>
      <c r="F7" s="5" t="s">
        <v>75</v>
      </c>
      <c r="G7" s="23">
        <v>33</v>
      </c>
      <c r="H7" s="18" t="s">
        <v>15</v>
      </c>
      <c r="I7" s="5">
        <v>1</v>
      </c>
      <c r="J7" s="5" t="s">
        <v>6</v>
      </c>
      <c r="K7" s="15">
        <v>3.7</v>
      </c>
      <c r="L7" s="21">
        <v>5</v>
      </c>
      <c r="M7" s="5">
        <v>10</v>
      </c>
      <c r="N7" s="5">
        <v>2</v>
      </c>
      <c r="O7" s="10"/>
      <c r="P7" s="12">
        <f>L7+M7+N7</f>
        <v>17</v>
      </c>
      <c r="Q7" s="10">
        <v>3</v>
      </c>
      <c r="R7" s="27">
        <f>P7/Q7</f>
        <v>5.666666666666667</v>
      </c>
      <c r="S7" s="29">
        <f>(R7-K7)*Q7</f>
        <v>5.9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8" customHeight="1">
      <c r="A8" s="10">
        <v>117</v>
      </c>
      <c r="B8" s="5">
        <v>5</v>
      </c>
      <c r="C8" s="5">
        <v>46</v>
      </c>
      <c r="D8" s="6" t="s">
        <v>92</v>
      </c>
      <c r="E8" s="7">
        <v>924</v>
      </c>
      <c r="F8" s="5" t="s">
        <v>72</v>
      </c>
      <c r="G8" s="23">
        <v>15</v>
      </c>
      <c r="H8" s="18" t="s">
        <v>15</v>
      </c>
      <c r="I8" s="5">
        <v>1</v>
      </c>
      <c r="J8" s="5" t="s">
        <v>6</v>
      </c>
      <c r="K8" s="15">
        <v>8.7</v>
      </c>
      <c r="L8" s="21">
        <v>10</v>
      </c>
      <c r="M8" s="5">
        <v>8</v>
      </c>
      <c r="N8" s="5">
        <v>5</v>
      </c>
      <c r="O8" s="10"/>
      <c r="P8" s="12">
        <f>L8+M8+N8</f>
        <v>23</v>
      </c>
      <c r="Q8" s="10">
        <v>3</v>
      </c>
      <c r="R8" s="27">
        <f>P8/Q8</f>
        <v>7.666666666666667</v>
      </c>
      <c r="S8" s="29">
        <f>(R8-K8)*Q8</f>
        <v>-3.099999999999997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8" customHeight="1">
      <c r="A9" s="10">
        <v>9</v>
      </c>
      <c r="B9" s="5">
        <v>1</v>
      </c>
      <c r="C9" s="5">
        <v>9</v>
      </c>
      <c r="D9" s="6" t="s">
        <v>98</v>
      </c>
      <c r="E9" s="7">
        <v>714</v>
      </c>
      <c r="F9" s="5" t="s">
        <v>71</v>
      </c>
      <c r="G9" s="23">
        <v>12</v>
      </c>
      <c r="H9" s="18" t="s">
        <v>15</v>
      </c>
      <c r="I9" s="5">
        <v>1</v>
      </c>
      <c r="J9" s="5" t="s">
        <v>6</v>
      </c>
      <c r="K9" s="15">
        <v>13.3</v>
      </c>
      <c r="L9" s="21">
        <v>20</v>
      </c>
      <c r="M9" s="5">
        <v>27</v>
      </c>
      <c r="N9" s="5">
        <v>10</v>
      </c>
      <c r="O9" s="10"/>
      <c r="P9" s="12">
        <f>L9+M9+N9</f>
        <v>57</v>
      </c>
      <c r="Q9" s="10">
        <v>3</v>
      </c>
      <c r="R9" s="27">
        <f>P9/Q9</f>
        <v>19</v>
      </c>
      <c r="S9" s="29">
        <f>(R9-K9)*Q9</f>
        <v>17.099999999999998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8" customHeight="1">
      <c r="A10" s="10">
        <v>21</v>
      </c>
      <c r="B10" s="5">
        <v>9</v>
      </c>
      <c r="C10" s="5">
        <v>89</v>
      </c>
      <c r="D10" s="6" t="s">
        <v>98</v>
      </c>
      <c r="E10" s="7">
        <v>751</v>
      </c>
      <c r="F10" s="5" t="s">
        <v>74</v>
      </c>
      <c r="G10" s="23">
        <v>21</v>
      </c>
      <c r="H10" s="18" t="s">
        <v>15</v>
      </c>
      <c r="I10" s="5">
        <v>1</v>
      </c>
      <c r="J10" s="5" t="s">
        <v>6</v>
      </c>
      <c r="K10" s="15">
        <v>6.1</v>
      </c>
      <c r="L10" s="21">
        <v>24</v>
      </c>
      <c r="M10" s="5">
        <v>12</v>
      </c>
      <c r="N10" s="5">
        <v>10</v>
      </c>
      <c r="O10" s="10"/>
      <c r="P10" s="12">
        <f>L10+M10+N10</f>
        <v>46</v>
      </c>
      <c r="Q10" s="10">
        <v>3</v>
      </c>
      <c r="R10" s="27">
        <f>P10/Q10</f>
        <v>15.333333333333334</v>
      </c>
      <c r="S10" s="29">
        <f>(R10-K10)*Q10</f>
        <v>27.700000000000003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8" customHeight="1">
      <c r="A11" s="10">
        <v>119</v>
      </c>
      <c r="B11" s="5">
        <v>10</v>
      </c>
      <c r="C11" s="5">
        <v>92</v>
      </c>
      <c r="D11" s="6" t="s">
        <v>98</v>
      </c>
      <c r="E11" s="7">
        <v>44</v>
      </c>
      <c r="F11" s="5" t="s">
        <v>73</v>
      </c>
      <c r="G11" s="23">
        <v>24</v>
      </c>
      <c r="H11" s="18" t="s">
        <v>15</v>
      </c>
      <c r="I11" s="5">
        <v>1</v>
      </c>
      <c r="J11" s="5" t="s">
        <v>6</v>
      </c>
      <c r="K11" s="15">
        <v>7.2</v>
      </c>
      <c r="L11" s="21">
        <v>4</v>
      </c>
      <c r="M11" s="5">
        <v>2</v>
      </c>
      <c r="N11" s="5">
        <v>17</v>
      </c>
      <c r="O11" s="10"/>
      <c r="P11" s="12">
        <f>L11+M11+N11</f>
        <v>23</v>
      </c>
      <c r="Q11" s="10">
        <v>3</v>
      </c>
      <c r="R11" s="27">
        <f>P11/Q11</f>
        <v>7.666666666666667</v>
      </c>
      <c r="S11" s="29">
        <f>(R11-K11)*Q11</f>
        <v>1.4000000000000004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5:41" ht="18" customHeight="1">
      <c r="E12"/>
      <c r="F12"/>
      <c r="G12"/>
      <c r="H12" s="30" t="s">
        <v>104</v>
      </c>
      <c r="I12"/>
      <c r="J12"/>
      <c r="K12"/>
      <c r="L12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8" customHeight="1">
      <c r="A13" s="10">
        <v>100</v>
      </c>
      <c r="B13" s="5">
        <v>21</v>
      </c>
      <c r="C13" s="5">
        <v>208</v>
      </c>
      <c r="D13" s="6" t="s">
        <v>90</v>
      </c>
      <c r="E13" s="7">
        <v>860</v>
      </c>
      <c r="F13" s="5" t="s">
        <v>83</v>
      </c>
      <c r="G13" s="23">
        <v>11</v>
      </c>
      <c r="H13" s="18" t="s">
        <v>77</v>
      </c>
      <c r="I13" s="5">
        <v>3</v>
      </c>
      <c r="J13" s="5" t="s">
        <v>6</v>
      </c>
      <c r="K13" s="15">
        <v>6</v>
      </c>
      <c r="L13" s="21">
        <v>8</v>
      </c>
      <c r="M13" s="5">
        <v>4</v>
      </c>
      <c r="N13" s="5">
        <v>14</v>
      </c>
      <c r="O13" s="10"/>
      <c r="P13" s="12">
        <f>L13+M13+N13</f>
        <v>26</v>
      </c>
      <c r="Q13" s="10">
        <v>3</v>
      </c>
      <c r="R13" s="27">
        <f>P13/Q13</f>
        <v>8.666666666666666</v>
      </c>
      <c r="S13" s="29">
        <f>(R13-K13)*Q13</f>
        <v>7.999999999999998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8" customHeight="1">
      <c r="A14" s="10">
        <v>214</v>
      </c>
      <c r="B14" s="5">
        <v>18</v>
      </c>
      <c r="C14" s="5">
        <v>178</v>
      </c>
      <c r="D14" s="6" t="s">
        <v>86</v>
      </c>
      <c r="E14" s="7">
        <v>213</v>
      </c>
      <c r="F14" s="5" t="s">
        <v>81</v>
      </c>
      <c r="G14" s="23">
        <v>12</v>
      </c>
      <c r="H14" s="18" t="s">
        <v>77</v>
      </c>
      <c r="I14" s="5">
        <v>3</v>
      </c>
      <c r="J14" s="5" t="s">
        <v>6</v>
      </c>
      <c r="K14" s="15">
        <v>6.7</v>
      </c>
      <c r="L14" s="21">
        <v>2</v>
      </c>
      <c r="M14" s="5">
        <v>3</v>
      </c>
      <c r="N14" s="5">
        <v>5</v>
      </c>
      <c r="O14" s="10"/>
      <c r="P14" s="12">
        <f>L14+M14+N14</f>
        <v>10</v>
      </c>
      <c r="Q14" s="10">
        <v>3</v>
      </c>
      <c r="R14" s="27">
        <f>P14/Q14</f>
        <v>3.3333333333333335</v>
      </c>
      <c r="S14" s="29">
        <f>(R14-K14)*Q14</f>
        <v>-10.1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8" customHeight="1">
      <c r="A15" s="10">
        <v>58</v>
      </c>
      <c r="B15" s="5">
        <v>20</v>
      </c>
      <c r="C15" s="5">
        <v>197</v>
      </c>
      <c r="D15" s="6" t="s">
        <v>87</v>
      </c>
      <c r="E15" s="7">
        <v>259</v>
      </c>
      <c r="F15" s="5" t="s">
        <v>82</v>
      </c>
      <c r="G15" s="23">
        <v>24</v>
      </c>
      <c r="H15" s="18" t="s">
        <v>77</v>
      </c>
      <c r="I15" s="5">
        <v>3</v>
      </c>
      <c r="J15" s="5" t="s">
        <v>6</v>
      </c>
      <c r="K15" s="15">
        <v>6.4</v>
      </c>
      <c r="L15" s="21">
        <v>13</v>
      </c>
      <c r="M15" s="5">
        <v>17</v>
      </c>
      <c r="N15" s="5">
        <v>6</v>
      </c>
      <c r="O15" s="10"/>
      <c r="P15" s="12">
        <f>L15+M15+N15</f>
        <v>36</v>
      </c>
      <c r="Q15" s="10">
        <v>3</v>
      </c>
      <c r="R15" s="27">
        <f>P15/Q15</f>
        <v>12</v>
      </c>
      <c r="S15" s="29">
        <f>(R15-K15)*Q15</f>
        <v>16.799999999999997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8" customHeight="1">
      <c r="A16" s="10">
        <v>23</v>
      </c>
      <c r="B16" s="5">
        <v>4</v>
      </c>
      <c r="C16" s="5">
        <v>32</v>
      </c>
      <c r="D16" s="6" t="s">
        <v>98</v>
      </c>
      <c r="E16" s="7">
        <v>140</v>
      </c>
      <c r="F16" s="5" t="s">
        <v>76</v>
      </c>
      <c r="G16" s="23">
        <v>1</v>
      </c>
      <c r="H16" s="18" t="s">
        <v>77</v>
      </c>
      <c r="I16" s="5">
        <v>3</v>
      </c>
      <c r="J16" s="5" t="s">
        <v>6</v>
      </c>
      <c r="K16" s="15">
        <v>17.1</v>
      </c>
      <c r="L16" s="21">
        <v>13</v>
      </c>
      <c r="M16" s="5">
        <v>15</v>
      </c>
      <c r="N16" s="5">
        <v>17</v>
      </c>
      <c r="O16" s="10"/>
      <c r="P16" s="12">
        <f>L16+M16+N16</f>
        <v>45</v>
      </c>
      <c r="Q16" s="10">
        <v>3</v>
      </c>
      <c r="R16" s="27">
        <f>P16/Q16</f>
        <v>15</v>
      </c>
      <c r="S16" s="29">
        <f>(R16-K16)*Q16</f>
        <v>-6.300000000000004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8" customHeight="1">
      <c r="A17" s="10">
        <v>11</v>
      </c>
      <c r="B17" s="5">
        <v>5</v>
      </c>
      <c r="C17" s="5">
        <v>49</v>
      </c>
      <c r="D17" s="6" t="s">
        <v>98</v>
      </c>
      <c r="E17" s="7">
        <v>554</v>
      </c>
      <c r="F17" s="5" t="s">
        <v>78</v>
      </c>
      <c r="G17" s="23">
        <v>5</v>
      </c>
      <c r="H17" s="18" t="s">
        <v>77</v>
      </c>
      <c r="I17" s="5">
        <v>3</v>
      </c>
      <c r="J17" s="5" t="s">
        <v>6</v>
      </c>
      <c r="K17" s="15">
        <v>14.4</v>
      </c>
      <c r="L17" s="21">
        <v>23</v>
      </c>
      <c r="M17" s="5">
        <v>18</v>
      </c>
      <c r="N17" s="5">
        <v>15</v>
      </c>
      <c r="O17" s="10"/>
      <c r="P17" s="12">
        <f>L17+M17+N17</f>
        <v>56</v>
      </c>
      <c r="Q17" s="10">
        <v>3</v>
      </c>
      <c r="R17" s="27">
        <f>P17/Q17</f>
        <v>18.666666666666668</v>
      </c>
      <c r="S17" s="29">
        <f>(R17-K17)*Q17</f>
        <v>12.800000000000002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8" customHeight="1">
      <c r="A18" s="10">
        <v>24</v>
      </c>
      <c r="B18" s="5">
        <v>13</v>
      </c>
      <c r="C18" s="5">
        <v>129</v>
      </c>
      <c r="D18" s="6" t="s">
        <v>98</v>
      </c>
      <c r="E18" s="7">
        <v>881</v>
      </c>
      <c r="F18" s="5" t="s">
        <v>80</v>
      </c>
      <c r="G18" s="23">
        <v>4</v>
      </c>
      <c r="H18" s="18" t="s">
        <v>77</v>
      </c>
      <c r="I18" s="5">
        <v>3</v>
      </c>
      <c r="J18" s="5" t="s">
        <v>6</v>
      </c>
      <c r="K18" s="15">
        <v>7.8</v>
      </c>
      <c r="L18" s="21">
        <v>11</v>
      </c>
      <c r="M18" s="5">
        <v>11</v>
      </c>
      <c r="N18" s="5">
        <v>23</v>
      </c>
      <c r="O18" s="10"/>
      <c r="P18" s="12">
        <f>L18+M18+N18</f>
        <v>45</v>
      </c>
      <c r="Q18" s="10">
        <v>3</v>
      </c>
      <c r="R18" s="27">
        <f>P18/Q18</f>
        <v>15</v>
      </c>
      <c r="S18" s="29">
        <f>(R18-K18)*Q18</f>
        <v>21.6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8" customHeight="1">
      <c r="A19" s="10">
        <v>77</v>
      </c>
      <c r="B19" s="5">
        <v>12</v>
      </c>
      <c r="C19" s="5">
        <v>119</v>
      </c>
      <c r="D19" s="6" t="s">
        <v>85</v>
      </c>
      <c r="E19" s="7">
        <v>522</v>
      </c>
      <c r="F19" s="5" t="s">
        <v>79</v>
      </c>
      <c r="G19" s="23">
        <v>33</v>
      </c>
      <c r="H19" s="18" t="s">
        <v>77</v>
      </c>
      <c r="I19" s="5">
        <v>3</v>
      </c>
      <c r="J19" s="5" t="s">
        <v>6</v>
      </c>
      <c r="K19" s="15">
        <v>8.6</v>
      </c>
      <c r="L19" s="21">
        <v>2</v>
      </c>
      <c r="M19" s="5">
        <v>16</v>
      </c>
      <c r="N19" s="5">
        <v>13</v>
      </c>
      <c r="O19" s="10"/>
      <c r="P19" s="12">
        <f>L19+M19+N19</f>
        <v>31</v>
      </c>
      <c r="Q19" s="10">
        <v>3</v>
      </c>
      <c r="R19" s="27">
        <f>P19/Q19</f>
        <v>10.333333333333334</v>
      </c>
      <c r="S19" s="29">
        <f>(R19-K19)*Q19</f>
        <v>5.200000000000003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5:41" ht="18" customHeight="1">
      <c r="E20"/>
      <c r="F20"/>
      <c r="G20"/>
      <c r="H20"/>
      <c r="I20"/>
      <c r="J20"/>
      <c r="K20"/>
      <c r="L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5:41" ht="18" customHeight="1">
      <c r="E21"/>
      <c r="F21" s="31" t="s">
        <v>107</v>
      </c>
      <c r="G21" s="32"/>
      <c r="H21" s="32"/>
      <c r="I21" s="32"/>
      <c r="J21" s="32"/>
      <c r="K21"/>
      <c r="L21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8" customHeight="1">
      <c r="A22" s="10">
        <v>188</v>
      </c>
      <c r="B22" s="5">
        <v>12</v>
      </c>
      <c r="C22" s="5">
        <v>113</v>
      </c>
      <c r="D22" s="6" t="s">
        <v>90</v>
      </c>
      <c r="E22" s="7">
        <v>932</v>
      </c>
      <c r="F22" s="5" t="s">
        <v>27</v>
      </c>
      <c r="G22" s="23">
        <v>22</v>
      </c>
      <c r="H22" s="18" t="s">
        <v>18</v>
      </c>
      <c r="I22" s="5">
        <v>1</v>
      </c>
      <c r="J22" s="5" t="s">
        <v>3</v>
      </c>
      <c r="K22" s="15">
        <v>5.9</v>
      </c>
      <c r="L22" s="21">
        <v>4</v>
      </c>
      <c r="M22" s="5">
        <v>3</v>
      </c>
      <c r="N22" s="5">
        <v>6</v>
      </c>
      <c r="O22" s="10"/>
      <c r="P22" s="12">
        <f>L22+M22+N22</f>
        <v>13</v>
      </c>
      <c r="Q22" s="10">
        <v>3</v>
      </c>
      <c r="R22" s="27">
        <f>P22/Q22</f>
        <v>4.333333333333333</v>
      </c>
      <c r="S22" s="29">
        <f>(R22-K22)*Q22</f>
        <v>-4.700000000000002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8" customHeight="1">
      <c r="A23" s="10">
        <v>71</v>
      </c>
      <c r="B23" s="5">
        <v>3</v>
      </c>
      <c r="C23" s="5">
        <v>27</v>
      </c>
      <c r="D23" s="6" t="s">
        <v>89</v>
      </c>
      <c r="E23" s="7">
        <v>275</v>
      </c>
      <c r="F23" s="5" t="s">
        <v>24</v>
      </c>
      <c r="G23" s="23">
        <v>2</v>
      </c>
      <c r="H23" s="18" t="s">
        <v>18</v>
      </c>
      <c r="I23" s="5">
        <v>1</v>
      </c>
      <c r="J23" s="5" t="s">
        <v>3</v>
      </c>
      <c r="K23" s="15">
        <v>10.9</v>
      </c>
      <c r="L23" s="21">
        <v>6</v>
      </c>
      <c r="M23" s="5">
        <v>13</v>
      </c>
      <c r="N23" s="5">
        <v>14</v>
      </c>
      <c r="O23" s="10"/>
      <c r="P23" s="12">
        <f>L23+M23+N23</f>
        <v>33</v>
      </c>
      <c r="Q23" s="10">
        <v>3</v>
      </c>
      <c r="R23" s="27">
        <f>P23/Q23</f>
        <v>11</v>
      </c>
      <c r="S23" s="29">
        <f>(R23-K23)*Q23</f>
        <v>0.29999999999999893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8" customHeight="1">
      <c r="A24" s="10">
        <v>224</v>
      </c>
      <c r="B24" s="5">
        <v>10</v>
      </c>
      <c r="C24" s="5">
        <v>94</v>
      </c>
      <c r="D24" s="6" t="s">
        <v>89</v>
      </c>
      <c r="E24" s="7">
        <v>73</v>
      </c>
      <c r="F24" s="5" t="s">
        <v>26</v>
      </c>
      <c r="G24" s="23">
        <v>5</v>
      </c>
      <c r="H24" s="18" t="s">
        <v>18</v>
      </c>
      <c r="I24" s="5">
        <v>1</v>
      </c>
      <c r="J24" s="5" t="s">
        <v>3</v>
      </c>
      <c r="K24" s="15">
        <v>6.9</v>
      </c>
      <c r="L24" s="21">
        <v>3</v>
      </c>
      <c r="M24" s="5">
        <v>6</v>
      </c>
      <c r="N24" s="5">
        <v>0</v>
      </c>
      <c r="O24" s="10"/>
      <c r="P24" s="12">
        <f>L24+M24+N24</f>
        <v>9</v>
      </c>
      <c r="Q24" s="10">
        <v>3</v>
      </c>
      <c r="R24" s="27">
        <f>P24/Q24</f>
        <v>3</v>
      </c>
      <c r="S24" s="29">
        <f>(R24-K24)*Q24</f>
        <v>-11.700000000000001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8" customHeight="1">
      <c r="A25" s="10">
        <v>146</v>
      </c>
      <c r="B25" s="5">
        <v>26</v>
      </c>
      <c r="C25" s="5">
        <v>254</v>
      </c>
      <c r="D25" s="6" t="s">
        <v>89</v>
      </c>
      <c r="E25" s="7">
        <v>314</v>
      </c>
      <c r="F25" s="5" t="s">
        <v>29</v>
      </c>
      <c r="G25" s="23">
        <v>12</v>
      </c>
      <c r="H25" s="18" t="s">
        <v>18</v>
      </c>
      <c r="I25" s="5">
        <v>1</v>
      </c>
      <c r="J25" s="5" t="s">
        <v>3</v>
      </c>
      <c r="K25" s="15">
        <v>4.4</v>
      </c>
      <c r="L25" s="21">
        <v>10</v>
      </c>
      <c r="M25" s="5">
        <v>9</v>
      </c>
      <c r="N25" s="5">
        <v>0</v>
      </c>
      <c r="O25" s="10"/>
      <c r="P25" s="12">
        <f>L25+M25+N25</f>
        <v>19</v>
      </c>
      <c r="Q25" s="10">
        <v>3</v>
      </c>
      <c r="R25" s="27">
        <f>P25/Q25</f>
        <v>6.333333333333333</v>
      </c>
      <c r="S25" s="29">
        <f>(R25-K25)*Q25</f>
        <v>5.799999999999998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8" customHeight="1">
      <c r="A26" s="10">
        <v>19</v>
      </c>
      <c r="B26" s="5">
        <v>1</v>
      </c>
      <c r="C26" s="5">
        <v>6</v>
      </c>
      <c r="D26" s="6" t="s">
        <v>92</v>
      </c>
      <c r="E26" s="7">
        <v>76</v>
      </c>
      <c r="F26" s="5" t="s">
        <v>23</v>
      </c>
      <c r="G26" s="23">
        <v>45</v>
      </c>
      <c r="H26" s="18" t="s">
        <v>18</v>
      </c>
      <c r="I26" s="5">
        <v>1</v>
      </c>
      <c r="J26" s="5" t="s">
        <v>3</v>
      </c>
      <c r="K26" s="15">
        <v>15.6</v>
      </c>
      <c r="L26" s="21">
        <v>27</v>
      </c>
      <c r="M26" s="5">
        <v>10</v>
      </c>
      <c r="N26" s="5">
        <v>10</v>
      </c>
      <c r="O26" s="10"/>
      <c r="P26" s="12">
        <f>L26+M26+N26</f>
        <v>47</v>
      </c>
      <c r="Q26" s="10">
        <v>3</v>
      </c>
      <c r="R26" s="27">
        <f>P26/Q26</f>
        <v>15.666666666666666</v>
      </c>
      <c r="S26" s="29">
        <f>(R26-K26)*Q26</f>
        <v>0.1999999999999993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8" customHeight="1">
      <c r="A27" s="10">
        <v>213</v>
      </c>
      <c r="B27" s="5">
        <v>4</v>
      </c>
      <c r="C27" s="5">
        <v>35</v>
      </c>
      <c r="D27" s="6" t="s">
        <v>92</v>
      </c>
      <c r="E27" s="7">
        <v>222</v>
      </c>
      <c r="F27" s="5" t="s">
        <v>25</v>
      </c>
      <c r="G27" s="23">
        <v>3</v>
      </c>
      <c r="H27" s="18" t="s">
        <v>18</v>
      </c>
      <c r="I27" s="5">
        <v>1</v>
      </c>
      <c r="J27" s="5" t="s">
        <v>3</v>
      </c>
      <c r="K27" s="15">
        <v>9.2</v>
      </c>
      <c r="L27" s="21">
        <v>0</v>
      </c>
      <c r="M27" s="5">
        <v>6</v>
      </c>
      <c r="N27" s="5">
        <v>4</v>
      </c>
      <c r="O27" s="10"/>
      <c r="P27" s="12">
        <f>L27+M27+N27</f>
        <v>10</v>
      </c>
      <c r="Q27" s="10">
        <v>3</v>
      </c>
      <c r="R27" s="27">
        <f>P27/Q27</f>
        <v>3.3333333333333335</v>
      </c>
      <c r="S27" s="29">
        <f>(R27-K27)*Q27</f>
        <v>-17.599999999999994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8" customHeight="1">
      <c r="A28" s="10">
        <v>138</v>
      </c>
      <c r="B28" s="5">
        <v>15</v>
      </c>
      <c r="C28" s="5">
        <v>146</v>
      </c>
      <c r="D28" s="6" t="s">
        <v>92</v>
      </c>
      <c r="E28" s="7">
        <v>105</v>
      </c>
      <c r="F28" s="5" t="s">
        <v>28</v>
      </c>
      <c r="G28" s="23">
        <v>11</v>
      </c>
      <c r="H28" s="18" t="s">
        <v>18</v>
      </c>
      <c r="I28" s="5">
        <v>1</v>
      </c>
      <c r="J28" s="5" t="s">
        <v>3</v>
      </c>
      <c r="K28" s="15">
        <v>5.2</v>
      </c>
      <c r="L28" s="21">
        <v>8</v>
      </c>
      <c r="M28" s="5">
        <v>5</v>
      </c>
      <c r="N28" s="5">
        <v>7</v>
      </c>
      <c r="O28" s="10"/>
      <c r="P28" s="12">
        <f>L28+M28+N28</f>
        <v>20</v>
      </c>
      <c r="Q28" s="10">
        <v>3</v>
      </c>
      <c r="R28" s="27">
        <f>P28/Q28</f>
        <v>6.666666666666667</v>
      </c>
      <c r="S28" s="29">
        <f>(R28-K28)*Q28</f>
        <v>4.4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8" customHeight="1">
      <c r="A29" s="10">
        <v>5</v>
      </c>
      <c r="B29" s="5">
        <v>1</v>
      </c>
      <c r="C29" s="5">
        <v>2</v>
      </c>
      <c r="D29" s="6" t="s">
        <v>85</v>
      </c>
      <c r="E29" s="7">
        <v>996</v>
      </c>
      <c r="F29" s="5" t="s">
        <v>22</v>
      </c>
      <c r="G29" s="23">
        <v>23</v>
      </c>
      <c r="H29" s="18" t="s">
        <v>18</v>
      </c>
      <c r="I29" s="5">
        <v>1</v>
      </c>
      <c r="J29" s="5" t="s">
        <v>3</v>
      </c>
      <c r="K29" s="15">
        <v>18.8</v>
      </c>
      <c r="L29" s="21">
        <v>14</v>
      </c>
      <c r="M29" s="5">
        <v>32</v>
      </c>
      <c r="N29" s="5">
        <v>19</v>
      </c>
      <c r="O29" s="10"/>
      <c r="P29" s="12">
        <f>L29+M29+N29</f>
        <v>65</v>
      </c>
      <c r="Q29" s="10">
        <v>3</v>
      </c>
      <c r="R29" s="27">
        <f>P29/Q29</f>
        <v>21.666666666666668</v>
      </c>
      <c r="S29" s="29">
        <f>(R29-K29)*Q29</f>
        <v>8.600000000000001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5:41" ht="18" customHeight="1">
      <c r="E30"/>
      <c r="F30"/>
      <c r="G30"/>
      <c r="H30" s="30" t="s">
        <v>104</v>
      </c>
      <c r="I30"/>
      <c r="J30"/>
      <c r="K30"/>
      <c r="L3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8" customHeight="1">
      <c r="A31" s="10">
        <v>93</v>
      </c>
      <c r="B31" s="5">
        <v>13</v>
      </c>
      <c r="C31" s="5">
        <v>128</v>
      </c>
      <c r="D31" s="6" t="s">
        <v>90</v>
      </c>
      <c r="E31" s="7">
        <v>729</v>
      </c>
      <c r="F31" s="5" t="s">
        <v>35</v>
      </c>
      <c r="G31" s="23">
        <v>15</v>
      </c>
      <c r="H31" s="18" t="s">
        <v>17</v>
      </c>
      <c r="I31" s="5">
        <v>3</v>
      </c>
      <c r="J31" s="5" t="s">
        <v>3</v>
      </c>
      <c r="K31" s="15">
        <v>6.8</v>
      </c>
      <c r="L31" s="21">
        <v>4</v>
      </c>
      <c r="M31" s="5">
        <v>13</v>
      </c>
      <c r="N31" s="5">
        <v>11</v>
      </c>
      <c r="O31" s="10"/>
      <c r="P31" s="12">
        <f>L31+M31+N31</f>
        <v>28</v>
      </c>
      <c r="Q31" s="10">
        <v>3</v>
      </c>
      <c r="R31" s="27">
        <f>P31/Q31</f>
        <v>9.333333333333334</v>
      </c>
      <c r="S31" s="29">
        <f>(R31-K31)*Q31</f>
        <v>7.600000000000002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8" customHeight="1">
      <c r="A32" s="10">
        <v>10</v>
      </c>
      <c r="B32" s="5">
        <v>2</v>
      </c>
      <c r="C32" s="5">
        <v>18</v>
      </c>
      <c r="D32" s="6" t="s">
        <v>86</v>
      </c>
      <c r="E32" s="7">
        <v>185</v>
      </c>
      <c r="F32" s="5" t="s">
        <v>30</v>
      </c>
      <c r="G32" s="23">
        <v>33</v>
      </c>
      <c r="H32" s="18" t="s">
        <v>17</v>
      </c>
      <c r="I32" s="5">
        <v>3</v>
      </c>
      <c r="J32" s="5" t="s">
        <v>3</v>
      </c>
      <c r="K32" s="15">
        <v>16.4</v>
      </c>
      <c r="L32" s="21">
        <v>25</v>
      </c>
      <c r="M32" s="5">
        <v>18</v>
      </c>
      <c r="N32" s="5">
        <v>14</v>
      </c>
      <c r="O32" s="10"/>
      <c r="P32" s="12">
        <f>L32+M32+N32</f>
        <v>57</v>
      </c>
      <c r="Q32" s="10">
        <v>3</v>
      </c>
      <c r="R32" s="27">
        <f>P32/Q32</f>
        <v>19</v>
      </c>
      <c r="S32" s="29">
        <f>(R32-K32)*Q32</f>
        <v>7.800000000000004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8" customHeight="1">
      <c r="A33" s="10">
        <v>113</v>
      </c>
      <c r="B33" s="5">
        <v>9</v>
      </c>
      <c r="C33" s="5">
        <v>83</v>
      </c>
      <c r="D33" s="6" t="s">
        <v>86</v>
      </c>
      <c r="E33" s="7">
        <v>841</v>
      </c>
      <c r="F33" s="5" t="s">
        <v>33</v>
      </c>
      <c r="G33" s="23">
        <v>24</v>
      </c>
      <c r="H33" s="18" t="s">
        <v>17</v>
      </c>
      <c r="I33" s="5">
        <v>3</v>
      </c>
      <c r="J33" s="5" t="s">
        <v>3</v>
      </c>
      <c r="K33" s="15">
        <v>9.5</v>
      </c>
      <c r="L33" s="21">
        <v>5</v>
      </c>
      <c r="M33" s="5">
        <v>12</v>
      </c>
      <c r="N33" s="5">
        <v>7</v>
      </c>
      <c r="O33" s="10"/>
      <c r="P33" s="12">
        <f>L33+M33+N33</f>
        <v>24</v>
      </c>
      <c r="Q33" s="10">
        <v>3</v>
      </c>
      <c r="R33" s="27">
        <f>P33/Q33</f>
        <v>8</v>
      </c>
      <c r="S33" s="29">
        <f>(R33-K33)*Q33</f>
        <v>-4.5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8" customHeight="1">
      <c r="A34" s="10">
        <v>165</v>
      </c>
      <c r="B34" s="5">
        <v>24</v>
      </c>
      <c r="C34" s="5">
        <v>238</v>
      </c>
      <c r="D34" s="6" t="s">
        <v>86</v>
      </c>
      <c r="E34" s="7">
        <v>155</v>
      </c>
      <c r="F34" s="5" t="s">
        <v>37</v>
      </c>
      <c r="G34" s="23">
        <v>20</v>
      </c>
      <c r="H34" s="18" t="s">
        <v>17</v>
      </c>
      <c r="I34" s="5">
        <v>3</v>
      </c>
      <c r="J34" s="5" t="s">
        <v>3</v>
      </c>
      <c r="K34" s="15">
        <v>5.4</v>
      </c>
      <c r="L34" s="21">
        <v>2</v>
      </c>
      <c r="M34" s="5">
        <v>8</v>
      </c>
      <c r="N34" s="5">
        <v>7</v>
      </c>
      <c r="O34" s="10"/>
      <c r="P34" s="12">
        <f>L34+M34+N34</f>
        <v>17</v>
      </c>
      <c r="Q34" s="10">
        <v>3</v>
      </c>
      <c r="R34" s="27">
        <f>P34/Q34</f>
        <v>5.666666666666667</v>
      </c>
      <c r="S34" s="29">
        <f>(R34-K34)*Q34</f>
        <v>0.7999999999999998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8" customHeight="1">
      <c r="A35" s="10">
        <v>84</v>
      </c>
      <c r="B35" s="5">
        <v>5</v>
      </c>
      <c r="C35" s="5">
        <v>45</v>
      </c>
      <c r="D35" s="6" t="s">
        <v>88</v>
      </c>
      <c r="E35" s="7">
        <v>277</v>
      </c>
      <c r="F35" s="5" t="s">
        <v>32</v>
      </c>
      <c r="G35" s="23">
        <v>10</v>
      </c>
      <c r="H35" s="18" t="s">
        <v>17</v>
      </c>
      <c r="I35" s="5">
        <v>3</v>
      </c>
      <c r="J35" s="5" t="s">
        <v>3</v>
      </c>
      <c r="K35" s="15">
        <v>10.8</v>
      </c>
      <c r="L35" s="21">
        <v>11</v>
      </c>
      <c r="M35" s="5">
        <v>12</v>
      </c>
      <c r="N35" s="5">
        <v>6</v>
      </c>
      <c r="O35" s="10"/>
      <c r="P35" s="12">
        <f>L35+M35+N35</f>
        <v>29</v>
      </c>
      <c r="Q35" s="10">
        <v>3</v>
      </c>
      <c r="R35" s="27">
        <f>P35/Q35</f>
        <v>9.666666666666666</v>
      </c>
      <c r="S35" s="29">
        <f>(R35-K35)*Q35</f>
        <v>-3.400000000000004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8" customHeight="1">
      <c r="A36" s="10">
        <v>34</v>
      </c>
      <c r="B36" s="5">
        <v>10</v>
      </c>
      <c r="C36" s="5">
        <v>96</v>
      </c>
      <c r="D36" s="6" t="s">
        <v>88</v>
      </c>
      <c r="E36" s="7">
        <v>30</v>
      </c>
      <c r="F36" s="5" t="s">
        <v>34</v>
      </c>
      <c r="G36" s="23">
        <v>22</v>
      </c>
      <c r="H36" s="18" t="s">
        <v>17</v>
      </c>
      <c r="I36" s="5">
        <v>3</v>
      </c>
      <c r="J36" s="5" t="s">
        <v>3</v>
      </c>
      <c r="K36" s="15">
        <v>8.2</v>
      </c>
      <c r="L36" s="21">
        <v>25</v>
      </c>
      <c r="M36" s="5">
        <v>10</v>
      </c>
      <c r="N36" s="5">
        <v>8</v>
      </c>
      <c r="O36" s="10"/>
      <c r="P36" s="12">
        <f>L36+M36+N36</f>
        <v>43</v>
      </c>
      <c r="Q36" s="10">
        <v>3</v>
      </c>
      <c r="R36" s="27">
        <f>P36/Q36</f>
        <v>14.333333333333334</v>
      </c>
      <c r="S36" s="29">
        <f>(R36-K36)*Q36</f>
        <v>18.400000000000006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8" customHeight="1">
      <c r="A37" s="10">
        <v>61</v>
      </c>
      <c r="B37" s="5">
        <v>3</v>
      </c>
      <c r="C37" s="5">
        <v>24</v>
      </c>
      <c r="D37" s="6" t="s">
        <v>87</v>
      </c>
      <c r="E37" s="7">
        <v>738</v>
      </c>
      <c r="F37" s="5" t="s">
        <v>31</v>
      </c>
      <c r="G37" s="23">
        <v>1</v>
      </c>
      <c r="H37" s="18" t="s">
        <v>17</v>
      </c>
      <c r="I37" s="5">
        <v>3</v>
      </c>
      <c r="J37" s="5" t="s">
        <v>3</v>
      </c>
      <c r="K37" s="15">
        <v>15.7</v>
      </c>
      <c r="L37" s="21">
        <v>8</v>
      </c>
      <c r="M37" s="5">
        <v>11</v>
      </c>
      <c r="N37" s="5">
        <v>16</v>
      </c>
      <c r="O37" s="10"/>
      <c r="P37" s="12">
        <f>L37+M37+N37</f>
        <v>35</v>
      </c>
      <c r="Q37" s="10">
        <v>3</v>
      </c>
      <c r="R37" s="27">
        <f>P37/Q37</f>
        <v>11.666666666666666</v>
      </c>
      <c r="S37" s="29">
        <f>(R37-K37)*Q37</f>
        <v>-12.1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8" customHeight="1">
      <c r="A38" s="10">
        <v>252</v>
      </c>
      <c r="B38" s="5">
        <v>23</v>
      </c>
      <c r="C38" s="5">
        <v>221</v>
      </c>
      <c r="D38" s="6" t="s">
        <v>84</v>
      </c>
      <c r="E38" s="7">
        <v>698</v>
      </c>
      <c r="F38" s="5" t="s">
        <v>36</v>
      </c>
      <c r="G38" s="23">
        <v>0</v>
      </c>
      <c r="H38" s="18" t="s">
        <v>17</v>
      </c>
      <c r="I38" s="5">
        <v>3</v>
      </c>
      <c r="J38" s="5" t="s">
        <v>3</v>
      </c>
      <c r="K38" s="15">
        <v>5.8</v>
      </c>
      <c r="L38" s="21">
        <v>0</v>
      </c>
      <c r="M38" s="5">
        <v>2</v>
      </c>
      <c r="N38" s="5">
        <v>4</v>
      </c>
      <c r="O38" s="10"/>
      <c r="P38" s="12">
        <f>L38+M38+N38</f>
        <v>6</v>
      </c>
      <c r="Q38" s="10">
        <v>3</v>
      </c>
      <c r="R38" s="27">
        <f>P38/Q38</f>
        <v>2</v>
      </c>
      <c r="S38" s="29">
        <f>(R38-K38)*Q38</f>
        <v>-11.399999999999999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5:41" ht="18" customHeight="1">
      <c r="E39"/>
      <c r="F39"/>
      <c r="G39"/>
      <c r="H39"/>
      <c r="I39"/>
      <c r="J39"/>
      <c r="K39"/>
      <c r="L3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5:41" ht="18" customHeight="1">
      <c r="E40"/>
      <c r="F40" s="31" t="s">
        <v>105</v>
      </c>
      <c r="G40" s="32"/>
      <c r="H40" s="32"/>
      <c r="I40" s="32"/>
      <c r="J40" s="32"/>
      <c r="K40"/>
      <c r="L4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8" customHeight="1">
      <c r="A41" s="10">
        <v>33</v>
      </c>
      <c r="B41" s="5">
        <v>1</v>
      </c>
      <c r="C41" s="5">
        <v>8</v>
      </c>
      <c r="D41" s="6" t="s">
        <v>90</v>
      </c>
      <c r="E41" s="7">
        <v>152</v>
      </c>
      <c r="F41" s="5" t="s">
        <v>38</v>
      </c>
      <c r="G41" s="23">
        <v>5</v>
      </c>
      <c r="H41" s="18" t="s">
        <v>19</v>
      </c>
      <c r="I41" s="5">
        <v>1</v>
      </c>
      <c r="J41" s="5" t="s">
        <v>4</v>
      </c>
      <c r="K41" s="15">
        <v>13.6</v>
      </c>
      <c r="L41" s="21">
        <v>12</v>
      </c>
      <c r="M41" s="5">
        <v>12</v>
      </c>
      <c r="N41" s="5">
        <v>19</v>
      </c>
      <c r="O41" s="10"/>
      <c r="P41" s="12">
        <f>L41+M41+N41</f>
        <v>43</v>
      </c>
      <c r="Q41" s="10">
        <v>3</v>
      </c>
      <c r="R41" s="27">
        <f>P41/Q41</f>
        <v>14.333333333333334</v>
      </c>
      <c r="S41" s="29">
        <f>(R41-K41)*Q41</f>
        <v>2.200000000000003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8" customHeight="1">
      <c r="A42" s="10">
        <v>167</v>
      </c>
      <c r="B42" s="5">
        <v>14</v>
      </c>
      <c r="C42" s="5">
        <v>137</v>
      </c>
      <c r="D42" s="6" t="s">
        <v>87</v>
      </c>
      <c r="E42" s="7">
        <v>587</v>
      </c>
      <c r="F42" s="5" t="s">
        <v>44</v>
      </c>
      <c r="G42" s="23">
        <v>33</v>
      </c>
      <c r="H42" s="18" t="s">
        <v>19</v>
      </c>
      <c r="I42" s="5">
        <v>1</v>
      </c>
      <c r="J42" s="5" t="s">
        <v>4</v>
      </c>
      <c r="K42" s="15">
        <v>5.3</v>
      </c>
      <c r="L42" s="21">
        <v>8</v>
      </c>
      <c r="M42" s="5">
        <v>5</v>
      </c>
      <c r="N42" s="5">
        <v>3</v>
      </c>
      <c r="O42" s="10"/>
      <c r="P42" s="12">
        <f>L42+M42+N42</f>
        <v>16</v>
      </c>
      <c r="Q42" s="10">
        <v>3</v>
      </c>
      <c r="R42" s="27">
        <f>P42/Q42</f>
        <v>5.333333333333333</v>
      </c>
      <c r="S42" s="29">
        <f>(R42-K42)*Q42</f>
        <v>0.09999999999999964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8" customHeight="1">
      <c r="A43" s="10">
        <v>38</v>
      </c>
      <c r="B43" s="5">
        <v>3</v>
      </c>
      <c r="C43" s="5">
        <v>21</v>
      </c>
      <c r="D43" s="6" t="s">
        <v>84</v>
      </c>
      <c r="E43" s="7">
        <v>775</v>
      </c>
      <c r="F43" s="5" t="s">
        <v>40</v>
      </c>
      <c r="G43" s="23">
        <v>24</v>
      </c>
      <c r="H43" s="18" t="s">
        <v>19</v>
      </c>
      <c r="I43" s="5">
        <v>1</v>
      </c>
      <c r="J43" s="5" t="s">
        <v>4</v>
      </c>
      <c r="K43" s="15">
        <v>11.8</v>
      </c>
      <c r="L43" s="21">
        <v>15</v>
      </c>
      <c r="M43" s="5">
        <v>13</v>
      </c>
      <c r="N43" s="5">
        <v>14</v>
      </c>
      <c r="O43" s="10"/>
      <c r="P43" s="12">
        <f>L43+M43+N43</f>
        <v>42</v>
      </c>
      <c r="Q43" s="10">
        <v>3</v>
      </c>
      <c r="R43" s="27">
        <f>P43/Q43</f>
        <v>14</v>
      </c>
      <c r="S43" s="29">
        <f>(R43-K43)*Q43</f>
        <v>6.599999999999998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8" customHeight="1">
      <c r="A44" s="10">
        <v>163</v>
      </c>
      <c r="B44" s="5">
        <v>20</v>
      </c>
      <c r="C44" s="5">
        <v>200</v>
      </c>
      <c r="D44" s="6" t="s">
        <v>84</v>
      </c>
      <c r="E44" s="7">
        <v>452</v>
      </c>
      <c r="F44" s="5" t="s">
        <v>45</v>
      </c>
      <c r="G44" s="23">
        <v>23</v>
      </c>
      <c r="H44" s="18" t="s">
        <v>19</v>
      </c>
      <c r="I44" s="5">
        <v>1</v>
      </c>
      <c r="J44" s="5" t="s">
        <v>4</v>
      </c>
      <c r="K44" s="15">
        <v>4.1</v>
      </c>
      <c r="L44" s="21">
        <v>2</v>
      </c>
      <c r="M44" s="5">
        <v>8</v>
      </c>
      <c r="N44" s="5">
        <v>7</v>
      </c>
      <c r="O44" s="10"/>
      <c r="P44" s="12">
        <f>L44+M44+N44</f>
        <v>17</v>
      </c>
      <c r="Q44" s="10">
        <v>3</v>
      </c>
      <c r="R44" s="27">
        <f>P44/Q44</f>
        <v>5.666666666666667</v>
      </c>
      <c r="S44" s="29">
        <f>(R44-K44)*Q44</f>
        <v>4.700000000000002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8" customHeight="1">
      <c r="A45" s="10">
        <v>233</v>
      </c>
      <c r="B45" s="5">
        <v>11</v>
      </c>
      <c r="C45" s="5">
        <v>107</v>
      </c>
      <c r="D45" s="6" t="s">
        <v>89</v>
      </c>
      <c r="E45" s="7">
        <v>509</v>
      </c>
      <c r="F45" s="5" t="s">
        <v>43</v>
      </c>
      <c r="G45" s="23">
        <v>2</v>
      </c>
      <c r="H45" s="18" t="s">
        <v>19</v>
      </c>
      <c r="I45" s="5">
        <v>1</v>
      </c>
      <c r="J45" s="5" t="s">
        <v>4</v>
      </c>
      <c r="K45" s="15">
        <v>6.2</v>
      </c>
      <c r="L45" s="21">
        <v>3</v>
      </c>
      <c r="M45" s="5">
        <v>3</v>
      </c>
      <c r="N45" s="5">
        <v>2</v>
      </c>
      <c r="O45" s="10"/>
      <c r="P45" s="12">
        <f>L45+M45+N45</f>
        <v>8</v>
      </c>
      <c r="Q45" s="10">
        <v>3</v>
      </c>
      <c r="R45" s="27">
        <f>P45/Q45</f>
        <v>2.6666666666666665</v>
      </c>
      <c r="S45" s="29">
        <f>(R45-K45)*Q45</f>
        <v>-10.600000000000001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8" customHeight="1">
      <c r="A46" s="10">
        <v>91</v>
      </c>
      <c r="B46" s="5">
        <v>6</v>
      </c>
      <c r="C46" s="5">
        <v>55</v>
      </c>
      <c r="D46" s="6" t="s">
        <v>92</v>
      </c>
      <c r="E46" s="7">
        <v>826</v>
      </c>
      <c r="F46" s="5" t="s">
        <v>41</v>
      </c>
      <c r="G46" s="23">
        <v>10</v>
      </c>
      <c r="H46" s="18" t="s">
        <v>19</v>
      </c>
      <c r="I46" s="5">
        <v>1</v>
      </c>
      <c r="J46" s="5" t="s">
        <v>4</v>
      </c>
      <c r="K46" s="15">
        <v>7.5</v>
      </c>
      <c r="L46" s="21">
        <v>9</v>
      </c>
      <c r="M46" s="5">
        <v>6</v>
      </c>
      <c r="N46" s="5">
        <v>13</v>
      </c>
      <c r="O46" s="10"/>
      <c r="P46" s="12">
        <f>L46+M46+N46</f>
        <v>28</v>
      </c>
      <c r="Q46" s="10">
        <v>3</v>
      </c>
      <c r="R46" s="27">
        <f>P46/Q46</f>
        <v>9.333333333333334</v>
      </c>
      <c r="S46" s="29">
        <f>(R46-K46)*Q46</f>
        <v>5.500000000000002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8" customHeight="1">
      <c r="A47" s="10">
        <v>85</v>
      </c>
      <c r="B47" s="5">
        <v>7</v>
      </c>
      <c r="C47" s="5">
        <v>66</v>
      </c>
      <c r="D47" s="6" t="s">
        <v>92</v>
      </c>
      <c r="E47" s="7">
        <v>815</v>
      </c>
      <c r="F47" s="5" t="s">
        <v>42</v>
      </c>
      <c r="G47" s="23">
        <v>34</v>
      </c>
      <c r="H47" s="18" t="s">
        <v>19</v>
      </c>
      <c r="I47" s="5">
        <v>1</v>
      </c>
      <c r="J47" s="5" t="s">
        <v>4</v>
      </c>
      <c r="K47" s="15">
        <v>7.4</v>
      </c>
      <c r="L47" s="21">
        <v>7</v>
      </c>
      <c r="M47" s="5">
        <v>6</v>
      </c>
      <c r="N47" s="5">
        <v>16</v>
      </c>
      <c r="O47" s="10"/>
      <c r="P47" s="12">
        <f>L47+M47+N47</f>
        <v>29</v>
      </c>
      <c r="Q47" s="10">
        <v>3</v>
      </c>
      <c r="R47" s="27">
        <f>P47/Q47</f>
        <v>9.666666666666666</v>
      </c>
      <c r="S47" s="29">
        <f>(R47-K47)*Q47</f>
        <v>6.799999999999997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8" customHeight="1">
      <c r="A48" s="10">
        <v>15</v>
      </c>
      <c r="B48" s="5">
        <v>2</v>
      </c>
      <c r="C48" s="5">
        <v>19</v>
      </c>
      <c r="D48" s="6" t="s">
        <v>85</v>
      </c>
      <c r="E48" s="7">
        <v>975</v>
      </c>
      <c r="F48" s="5" t="s">
        <v>39</v>
      </c>
      <c r="G48" s="23">
        <v>1</v>
      </c>
      <c r="H48" s="18" t="s">
        <v>19</v>
      </c>
      <c r="I48" s="5">
        <v>1</v>
      </c>
      <c r="J48" s="5" t="s">
        <v>4</v>
      </c>
      <c r="K48" s="15">
        <v>12.8</v>
      </c>
      <c r="L48" s="21">
        <v>13</v>
      </c>
      <c r="M48" s="5">
        <v>24</v>
      </c>
      <c r="N48" s="5">
        <v>14</v>
      </c>
      <c r="O48" s="10"/>
      <c r="P48" s="12">
        <f>L48+M48+N48</f>
        <v>51</v>
      </c>
      <c r="Q48" s="10">
        <v>3</v>
      </c>
      <c r="R48" s="27">
        <f>P48/Q48</f>
        <v>17</v>
      </c>
      <c r="S48" s="29">
        <f>(R48-K48)*Q48</f>
        <v>12.599999999999998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5:41" ht="18" customHeight="1">
      <c r="E49"/>
      <c r="F49"/>
      <c r="G49"/>
      <c r="H49" s="30" t="s">
        <v>104</v>
      </c>
      <c r="I49"/>
      <c r="J49"/>
      <c r="K49"/>
      <c r="L49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8" customHeight="1">
      <c r="A50" s="10">
        <v>41</v>
      </c>
      <c r="B50" s="5">
        <v>4</v>
      </c>
      <c r="C50" s="5">
        <v>33</v>
      </c>
      <c r="D50" s="6" t="s">
        <v>90</v>
      </c>
      <c r="E50" s="7">
        <v>549</v>
      </c>
      <c r="F50" s="5" t="s">
        <v>46</v>
      </c>
      <c r="G50" s="23">
        <v>1</v>
      </c>
      <c r="H50" s="18" t="s">
        <v>16</v>
      </c>
      <c r="I50" s="5">
        <v>2</v>
      </c>
      <c r="J50" s="5" t="s">
        <v>4</v>
      </c>
      <c r="K50" s="15">
        <v>14.8</v>
      </c>
      <c r="L50" s="21">
        <v>13</v>
      </c>
      <c r="M50" s="5">
        <v>10</v>
      </c>
      <c r="N50" s="5">
        <v>18</v>
      </c>
      <c r="O50" s="10"/>
      <c r="P50" s="12">
        <f>L50+M50+N50</f>
        <v>41</v>
      </c>
      <c r="Q50" s="10">
        <v>3</v>
      </c>
      <c r="R50" s="27">
        <f>P50/Q50</f>
        <v>13.666666666666666</v>
      </c>
      <c r="S50" s="29">
        <f>(R50-K50)*Q50</f>
        <v>-3.400000000000004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8" customHeight="1">
      <c r="A51" s="10">
        <v>118</v>
      </c>
      <c r="B51" s="5">
        <v>6</v>
      </c>
      <c r="C51" s="5">
        <v>53</v>
      </c>
      <c r="D51" s="6" t="s">
        <v>90</v>
      </c>
      <c r="E51" s="7">
        <v>632</v>
      </c>
      <c r="F51" s="5" t="s">
        <v>47</v>
      </c>
      <c r="G51" s="23">
        <v>2</v>
      </c>
      <c r="H51" s="18" t="s">
        <v>16</v>
      </c>
      <c r="I51" s="5">
        <v>2</v>
      </c>
      <c r="J51" s="5" t="s">
        <v>4</v>
      </c>
      <c r="K51" s="15">
        <v>11.2</v>
      </c>
      <c r="L51" s="21">
        <v>16</v>
      </c>
      <c r="M51" s="5">
        <v>3</v>
      </c>
      <c r="N51" s="5">
        <v>4</v>
      </c>
      <c r="O51" s="10"/>
      <c r="P51" s="12">
        <f>L51+M51+N51</f>
        <v>23</v>
      </c>
      <c r="Q51" s="10">
        <v>3</v>
      </c>
      <c r="R51" s="27">
        <f>P51/Q51</f>
        <v>7.666666666666667</v>
      </c>
      <c r="S51" s="29">
        <f>(R51-K51)*Q51</f>
        <v>-10.599999999999998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8" customHeight="1">
      <c r="A52" s="10">
        <v>50</v>
      </c>
      <c r="B52" s="5">
        <v>6</v>
      </c>
      <c r="C52" s="5">
        <v>58</v>
      </c>
      <c r="D52" s="6" t="s">
        <v>86</v>
      </c>
      <c r="E52" s="7">
        <v>849</v>
      </c>
      <c r="F52" s="5" t="s">
        <v>48</v>
      </c>
      <c r="G52" s="23">
        <v>14</v>
      </c>
      <c r="H52" s="18" t="s">
        <v>16</v>
      </c>
      <c r="I52" s="5">
        <v>2</v>
      </c>
      <c r="J52" s="5" t="s">
        <v>4</v>
      </c>
      <c r="K52" s="15">
        <v>9.9</v>
      </c>
      <c r="L52" s="21">
        <v>11</v>
      </c>
      <c r="M52" s="5">
        <v>7</v>
      </c>
      <c r="N52" s="5">
        <v>20</v>
      </c>
      <c r="O52" s="10"/>
      <c r="P52" s="12">
        <f>L52+M52+N52</f>
        <v>38</v>
      </c>
      <c r="Q52" s="10">
        <v>3</v>
      </c>
      <c r="R52" s="27">
        <f>P52/Q52</f>
        <v>12.666666666666666</v>
      </c>
      <c r="S52" s="29">
        <f>(R52-K52)*Q52</f>
        <v>8.299999999999997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8" customHeight="1">
      <c r="A53" s="10">
        <v>120</v>
      </c>
      <c r="B53" s="5">
        <v>11</v>
      </c>
      <c r="C53" s="5">
        <v>109</v>
      </c>
      <c r="D53" s="6" t="s">
        <v>98</v>
      </c>
      <c r="E53" s="7">
        <v>848</v>
      </c>
      <c r="F53" s="5" t="s">
        <v>49</v>
      </c>
      <c r="G53" s="23">
        <v>15</v>
      </c>
      <c r="H53" s="18" t="s">
        <v>16</v>
      </c>
      <c r="I53" s="5">
        <v>2</v>
      </c>
      <c r="J53" s="5" t="s">
        <v>4</v>
      </c>
      <c r="K53" s="15">
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/v>
      </c>
      <c r="Q53" s="10">
        <v>3</v>
      </c>
      <c r="R53" s="27">
        <f>P53/Q53</f>
        <v>7.666666666666667</v>
      </c>
      <c r="S53" s="29">
        <f>(R53-K53)*Q53</f>
        <v>-3.7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8" customHeight="1">
      <c r="A54" s="10">
        <v>108</v>
      </c>
      <c r="B54" s="5">
        <v>12</v>
      </c>
      <c r="C54" s="5">
        <v>112</v>
      </c>
      <c r="D54" s="6" t="s">
        <v>98</v>
      </c>
      <c r="E54" s="7">
        <v>19</v>
      </c>
      <c r="F54" s="5" t="s">
        <v>50</v>
      </c>
      <c r="G54" s="23">
        <v>3</v>
      </c>
      <c r="H54" s="18" t="s">
        <v>16</v>
      </c>
      <c r="I54" s="5">
        <v>2</v>
      </c>
      <c r="J54" s="5" t="s">
        <v>4</v>
      </c>
      <c r="K54" s="15">
        <v>8.8</v>
      </c>
      <c r="L54" s="21">
        <v>10</v>
      </c>
      <c r="M54" s="5">
        <v>8</v>
      </c>
      <c r="N54" s="5">
        <v>7</v>
      </c>
      <c r="O54" s="10"/>
      <c r="P54" s="12">
        <f>L54+M54+N54</f>
        <v>25</v>
      </c>
      <c r="Q54" s="10">
        <v>3</v>
      </c>
      <c r="R54" s="27">
        <f>P54/Q54</f>
        <v>8.333333333333334</v>
      </c>
      <c r="S54" s="29">
        <f>(R54-K54)*Q54</f>
        <v>-1.4000000000000004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8" customHeight="1">
      <c r="A55" s="10">
        <v>183</v>
      </c>
      <c r="B55" s="5">
        <v>20</v>
      </c>
      <c r="C55" s="5">
        <v>192</v>
      </c>
      <c r="D55" s="6" t="s">
        <v>98</v>
      </c>
      <c r="E55" s="7">
        <v>758</v>
      </c>
      <c r="F55" s="5" t="s">
        <v>51</v>
      </c>
      <c r="G55" s="23">
        <v>10</v>
      </c>
      <c r="H55" s="18" t="s">
        <v>16</v>
      </c>
      <c r="I55" s="5">
        <v>2</v>
      </c>
      <c r="J55" s="5" t="s">
        <v>4</v>
      </c>
      <c r="K55" s="15">
        <v>6.2</v>
      </c>
      <c r="L55" s="21">
        <v>4</v>
      </c>
      <c r="M55" s="5">
        <v>10</v>
      </c>
      <c r="N55" s="5">
        <v>0</v>
      </c>
      <c r="O55" s="10"/>
      <c r="P55" s="12">
        <f>L55+M55+N55</f>
        <v>14</v>
      </c>
      <c r="Q55" s="10">
        <v>3</v>
      </c>
      <c r="R55" s="27">
        <f>P55/Q55</f>
        <v>4.666666666666667</v>
      </c>
      <c r="S55" s="29">
        <f>(R55-K55)*Q55</f>
        <v>-4.6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8" customHeight="1">
      <c r="A56" s="10">
        <v>139</v>
      </c>
      <c r="B56" s="5">
        <v>25</v>
      </c>
      <c r="C56" s="5">
        <v>242</v>
      </c>
      <c r="D56" s="6" t="s">
        <v>85</v>
      </c>
      <c r="E56" s="7">
        <v>931</v>
      </c>
      <c r="F56" s="5" t="s">
        <v>52</v>
      </c>
      <c r="G56" s="23">
        <v>5</v>
      </c>
      <c r="H56" s="18" t="s">
        <v>16</v>
      </c>
      <c r="I56" s="5">
        <v>2</v>
      </c>
      <c r="J56" s="5" t="s">
        <v>4</v>
      </c>
      <c r="K56" s="15">
        <v>5.2</v>
      </c>
      <c r="L56" s="21">
        <v>0</v>
      </c>
      <c r="M56" s="5">
        <v>18</v>
      </c>
      <c r="N56" s="5">
        <v>2</v>
      </c>
      <c r="O56" s="10"/>
      <c r="P56" s="12">
        <f>L56+M56+N56</f>
        <v>20</v>
      </c>
      <c r="Q56" s="10">
        <v>3</v>
      </c>
      <c r="R56" s="27">
        <f>P56/Q56</f>
        <v>6.666666666666667</v>
      </c>
      <c r="S56" s="29">
        <f>(R56-K56)*Q56</f>
        <v>4.4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5:41" ht="18" customHeight="1">
      <c r="E57"/>
      <c r="F57"/>
      <c r="G57"/>
      <c r="H57"/>
      <c r="I57"/>
      <c r="J57"/>
      <c r="K57"/>
      <c r="L57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5:41" ht="18" customHeight="1">
      <c r="E58"/>
      <c r="F58" s="31" t="s">
        <v>108</v>
      </c>
      <c r="G58" s="32"/>
      <c r="H58" s="32"/>
      <c r="I58" s="32"/>
      <c r="J58" s="32"/>
      <c r="K58"/>
      <c r="L58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8" customHeight="1">
      <c r="A59" s="10">
        <v>280</v>
      </c>
      <c r="B59" s="5">
        <v>28</v>
      </c>
      <c r="C59" s="5">
        <v>278</v>
      </c>
      <c r="D59" s="6" t="s">
        <v>86</v>
      </c>
      <c r="E59" s="7">
        <v>331</v>
      </c>
      <c r="F59" s="5" t="s">
        <v>60</v>
      </c>
      <c r="G59" s="23">
        <v>13</v>
      </c>
      <c r="H59" s="18" t="s">
        <v>21</v>
      </c>
      <c r="I59" s="5">
        <v>1</v>
      </c>
      <c r="J59" s="5" t="s">
        <v>5</v>
      </c>
      <c r="K59" s="15">
        <v>4</v>
      </c>
      <c r="L59" s="21">
        <v>0</v>
      </c>
      <c r="M59" s="5">
        <v>0</v>
      </c>
      <c r="N59" s="5">
        <v>0</v>
      </c>
      <c r="O59" s="10"/>
      <c r="P59" s="12">
        <f>L59+M59+N59</f>
        <v>0</v>
      </c>
      <c r="Q59" s="10">
        <v>3</v>
      </c>
      <c r="R59" s="27">
        <f>P59/Q59</f>
        <v>0</v>
      </c>
      <c r="S59" s="29">
        <f>(R59-K59)*Q59</f>
        <v>-12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8" customHeight="1">
      <c r="A60" s="10">
        <v>4</v>
      </c>
      <c r="B60" s="5">
        <v>1</v>
      </c>
      <c r="C60" s="5">
        <v>5</v>
      </c>
      <c r="D60" s="6" t="s">
        <v>88</v>
      </c>
      <c r="E60" s="7">
        <v>254</v>
      </c>
      <c r="F60" s="5" t="s">
        <v>55</v>
      </c>
      <c r="G60" s="23">
        <v>22</v>
      </c>
      <c r="H60" s="18" t="s">
        <v>21</v>
      </c>
      <c r="I60" s="5">
        <v>1</v>
      </c>
      <c r="J60" s="5" t="s">
        <v>5</v>
      </c>
      <c r="K60" s="15">
        <v>14.9</v>
      </c>
      <c r="L60" s="21">
        <v>25</v>
      </c>
      <c r="M60" s="5">
        <v>23</v>
      </c>
      <c r="N60" s="5">
        <v>19</v>
      </c>
      <c r="O60" s="10"/>
      <c r="P60" s="12">
        <f>L60+M60+N60</f>
        <v>67</v>
      </c>
      <c r="Q60" s="10">
        <v>3</v>
      </c>
      <c r="R60" s="27">
        <f>P60/Q60</f>
        <v>22.333333333333332</v>
      </c>
      <c r="S60" s="29">
        <f>(R60-K60)*Q60</f>
        <v>22.299999999999997</v>
      </c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8" customHeight="1">
      <c r="A61" s="10">
        <v>162</v>
      </c>
      <c r="B61" s="5">
        <v>2</v>
      </c>
      <c r="C61" s="5">
        <v>16</v>
      </c>
      <c r="D61" s="6" t="s">
        <v>88</v>
      </c>
      <c r="E61" s="7">
        <v>872</v>
      </c>
      <c r="F61" s="5" t="s">
        <v>57</v>
      </c>
      <c r="G61" s="23">
        <v>21</v>
      </c>
      <c r="H61" s="18" t="s">
        <v>21</v>
      </c>
      <c r="I61" s="5">
        <v>1</v>
      </c>
      <c r="J61" s="5" t="s">
        <v>5</v>
      </c>
      <c r="K61" s="15">
        <v>11.2</v>
      </c>
      <c r="L61" s="21">
        <v>6</v>
      </c>
      <c r="M61" s="5">
        <v>6</v>
      </c>
      <c r="N61" s="5">
        <v>5</v>
      </c>
      <c r="O61" s="10"/>
      <c r="P61" s="12">
        <f>L61+M61+N61</f>
        <v>17</v>
      </c>
      <c r="Q61" s="10">
        <v>3</v>
      </c>
      <c r="R61" s="27">
        <f>P61/Q61</f>
        <v>5.666666666666667</v>
      </c>
      <c r="S61" s="29">
        <f>(R61-K61)*Q61</f>
        <v>-16.599999999999998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8" customHeight="1">
      <c r="A62" s="10">
        <v>86</v>
      </c>
      <c r="B62" s="5">
        <v>9</v>
      </c>
      <c r="C62" s="5">
        <v>85</v>
      </c>
      <c r="D62" s="6" t="s">
        <v>88</v>
      </c>
      <c r="E62" s="7">
        <v>204</v>
      </c>
      <c r="F62" s="5" t="s">
        <v>58</v>
      </c>
      <c r="G62" s="23">
        <v>32</v>
      </c>
      <c r="H62" s="18" t="s">
        <v>21</v>
      </c>
      <c r="I62" s="5">
        <v>1</v>
      </c>
      <c r="J62" s="5" t="s">
        <v>5</v>
      </c>
      <c r="K62" s="15">
        <v>6.3</v>
      </c>
      <c r="L62" s="21">
        <v>15</v>
      </c>
      <c r="M62" s="5">
        <v>9</v>
      </c>
      <c r="N62" s="5">
        <v>5</v>
      </c>
      <c r="O62" s="10"/>
      <c r="P62" s="12">
        <f>L62+M62+N62</f>
        <v>29</v>
      </c>
      <c r="Q62" s="10">
        <v>3</v>
      </c>
      <c r="R62" s="27">
        <f>P62/Q62</f>
        <v>9.666666666666666</v>
      </c>
      <c r="S62" s="29">
        <f>(R62-K62)*Q62</f>
        <v>10.099999999999998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8" customHeight="1">
      <c r="A63" s="10">
        <v>7</v>
      </c>
      <c r="B63" s="5">
        <v>1</v>
      </c>
      <c r="C63" s="5">
        <v>1</v>
      </c>
      <c r="D63" s="6" t="s">
        <v>84</v>
      </c>
      <c r="E63" s="7">
        <v>352</v>
      </c>
      <c r="F63" s="5" t="s">
        <v>53</v>
      </c>
      <c r="G63" s="23">
        <v>50</v>
      </c>
      <c r="H63" s="18" t="s">
        <v>21</v>
      </c>
      <c r="I63" s="5">
        <v>1</v>
      </c>
      <c r="J63" s="5" t="s">
        <v>5</v>
      </c>
      <c r="K63" s="15">
        <v>21.1</v>
      </c>
      <c r="L63" s="21">
        <v>22</v>
      </c>
      <c r="M63" s="5">
        <v>15</v>
      </c>
      <c r="N63" s="5">
        <v>24</v>
      </c>
      <c r="O63" s="10"/>
      <c r="P63" s="12">
        <f>L63+M63+N63</f>
        <v>61</v>
      </c>
      <c r="Q63" s="10">
        <v>3</v>
      </c>
      <c r="R63" s="27">
        <f>P63/Q63</f>
        <v>20.333333333333332</v>
      </c>
      <c r="S63" s="29">
        <f>(R63-K63)*Q63</f>
        <v>-2.300000000000008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8" customHeight="1">
      <c r="A64" s="10">
        <v>234</v>
      </c>
      <c r="B64" s="5">
        <v>17</v>
      </c>
      <c r="C64" s="5">
        <v>161</v>
      </c>
      <c r="D64" s="6" t="s">
        <v>84</v>
      </c>
      <c r="E64" s="7">
        <v>998</v>
      </c>
      <c r="F64" s="5" t="s">
        <v>59</v>
      </c>
      <c r="G64" s="23">
        <v>44</v>
      </c>
      <c r="H64" s="18" t="s">
        <v>21</v>
      </c>
      <c r="I64" s="5">
        <v>1</v>
      </c>
      <c r="J64" s="5" t="s">
        <v>5</v>
      </c>
      <c r="K64" s="15">
        <v>4.6</v>
      </c>
      <c r="L64" s="21">
        <v>4</v>
      </c>
      <c r="M64" s="5">
        <v>0</v>
      </c>
      <c r="N64" s="5">
        <v>4</v>
      </c>
      <c r="O64" s="10"/>
      <c r="P64" s="12">
        <f>L64+M64+N64</f>
        <v>8</v>
      </c>
      <c r="Q64" s="10">
        <v>3</v>
      </c>
      <c r="R64" s="27">
        <f>P64/Q64</f>
        <v>2.6666666666666665</v>
      </c>
      <c r="S64" s="29">
        <f>(R64-K64)*Q64</f>
        <v>-5.799999999999999</v>
      </c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8" customHeight="1">
      <c r="A65" s="10">
        <v>189</v>
      </c>
      <c r="B65" s="5">
        <v>21</v>
      </c>
      <c r="C65" s="5">
        <v>201</v>
      </c>
      <c r="D65" s="6" t="s">
        <v>84</v>
      </c>
      <c r="E65" s="7">
        <v>295</v>
      </c>
      <c r="F65" s="5" t="s">
        <v>61</v>
      </c>
      <c r="G65" s="23">
        <v>4</v>
      </c>
      <c r="H65" s="18" t="s">
        <v>21</v>
      </c>
      <c r="I65" s="5">
        <v>1</v>
      </c>
      <c r="J65" s="5" t="s">
        <v>5</v>
      </c>
      <c r="K65" s="15">
        <v>2.6</v>
      </c>
      <c r="L65" s="21">
        <v>7</v>
      </c>
      <c r="M65" s="5">
        <v>0</v>
      </c>
      <c r="N65" s="5">
        <v>6</v>
      </c>
      <c r="O65" s="10"/>
      <c r="P65" s="12">
        <f>L65+M65+N65</f>
        <v>13</v>
      </c>
      <c r="Q65" s="10">
        <v>3</v>
      </c>
      <c r="R65" s="27">
        <f>P65/Q65</f>
        <v>4.333333333333333</v>
      </c>
      <c r="S65" s="29">
        <f>(R65-K65)*Q65</f>
        <v>5.199999999999999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8" customHeight="1">
      <c r="A66" s="10">
        <v>56</v>
      </c>
      <c r="B66" s="5">
        <v>2</v>
      </c>
      <c r="C66" s="5">
        <v>15</v>
      </c>
      <c r="D66" s="6" t="s">
        <v>92</v>
      </c>
      <c r="E66" s="7">
        <v>335</v>
      </c>
      <c r="F66" s="5" t="s">
        <v>56</v>
      </c>
      <c r="G66" s="23">
        <v>14</v>
      </c>
      <c r="H66" s="18" t="s">
        <v>21</v>
      </c>
      <c r="I66" s="5">
        <v>1</v>
      </c>
      <c r="J66" s="5" t="s">
        <v>5</v>
      </c>
      <c r="K66" s="15">
        <v>13.9</v>
      </c>
      <c r="L66" s="21">
        <v>15</v>
      </c>
      <c r="M66" s="5">
        <v>8</v>
      </c>
      <c r="N66" s="5">
        <v>13</v>
      </c>
      <c r="O66" s="10"/>
      <c r="P66" s="12">
        <f>L66+M66+N66</f>
        <v>36</v>
      </c>
      <c r="Q66" s="10">
        <v>3</v>
      </c>
      <c r="R66" s="27">
        <f>P66/Q66</f>
        <v>12</v>
      </c>
      <c r="S66" s="29">
        <f>(R66-K66)*Q66</f>
        <v>-5.700000000000001</v>
      </c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8" customHeight="1">
      <c r="A67" s="10">
        <v>37</v>
      </c>
      <c r="B67" s="5">
        <v>1</v>
      </c>
      <c r="C67" s="5">
        <v>10</v>
      </c>
      <c r="D67" s="6" t="s">
        <v>91</v>
      </c>
      <c r="E67" s="7">
        <v>524</v>
      </c>
      <c r="F67" s="5" t="s">
        <v>54</v>
      </c>
      <c r="G67" s="23">
        <v>5</v>
      </c>
      <c r="H67" s="18" t="s">
        <v>21</v>
      </c>
      <c r="I67" s="5">
        <v>1</v>
      </c>
      <c r="J67" s="5" t="s">
        <v>5</v>
      </c>
      <c r="K67" s="15">
        <v>15.9</v>
      </c>
      <c r="L67" s="21">
        <v>0</v>
      </c>
      <c r="M67" s="5">
        <v>23</v>
      </c>
      <c r="N67" s="5">
        <v>19</v>
      </c>
      <c r="O67" s="10"/>
      <c r="P67" s="12">
        <f>L67+M67+N67</f>
        <v>42</v>
      </c>
      <c r="Q67" s="10">
        <v>3</v>
      </c>
      <c r="R67" s="27">
        <f>P67/Q67</f>
        <v>14</v>
      </c>
      <c r="S67" s="29">
        <f>(R67-K67)*Q67</f>
        <v>-5.700000000000001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5:41" ht="18" customHeight="1">
      <c r="E68"/>
      <c r="F68"/>
      <c r="G68"/>
      <c r="H68" s="30" t="s">
        <v>104</v>
      </c>
      <c r="I68"/>
      <c r="J68"/>
      <c r="K68"/>
      <c r="L68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8" customHeight="1">
      <c r="A69" s="10">
        <v>260</v>
      </c>
      <c r="B69" s="5">
        <v>16</v>
      </c>
      <c r="C69" s="5">
        <v>153</v>
      </c>
      <c r="D69" s="6" t="s">
        <v>90</v>
      </c>
      <c r="E69" s="7">
        <v>202</v>
      </c>
      <c r="F69" s="5" t="s">
        <v>68</v>
      </c>
      <c r="G69" s="23">
        <v>34</v>
      </c>
      <c r="H69" s="18" t="s">
        <v>20</v>
      </c>
      <c r="I69" s="5">
        <v>2</v>
      </c>
      <c r="J69" s="5" t="s">
        <v>5</v>
      </c>
      <c r="K69" s="15">
        <v>5.2</v>
      </c>
      <c r="L69" s="21">
        <v>1</v>
      </c>
      <c r="M69" s="5">
        <v>1</v>
      </c>
      <c r="N69" s="5">
        <v>2</v>
      </c>
      <c r="O69" s="10"/>
      <c r="P69" s="12">
        <f>L69+M69+N69</f>
        <v>4</v>
      </c>
      <c r="Q69" s="10">
        <v>3</v>
      </c>
      <c r="R69" s="27">
        <f>P69/Q69</f>
        <v>1.3333333333333333</v>
      </c>
      <c r="S69" s="29">
        <f>(R69-K69)*Q69</f>
        <v>-11.600000000000001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8" customHeight="1">
      <c r="A70" s="10">
        <v>1</v>
      </c>
      <c r="B70" s="5">
        <v>1</v>
      </c>
      <c r="C70" s="5">
        <v>4</v>
      </c>
      <c r="D70" s="6" t="s">
        <v>87</v>
      </c>
      <c r="E70" s="7">
        <v>339</v>
      </c>
      <c r="F70" s="5" t="s">
        <v>62</v>
      </c>
      <c r="G70" s="23">
        <v>23</v>
      </c>
      <c r="H70" s="18" t="s">
        <v>20</v>
      </c>
      <c r="I70" s="5">
        <v>2</v>
      </c>
      <c r="J70" s="5" t="s">
        <v>5</v>
      </c>
      <c r="K70" s="15">
        <v>22.1</v>
      </c>
      <c r="L70" s="21">
        <v>28</v>
      </c>
      <c r="M70" s="5">
        <v>33</v>
      </c>
      <c r="N70" s="5">
        <v>30</v>
      </c>
      <c r="O70" s="10"/>
      <c r="P70" s="12">
        <f>L70+M70+N70</f>
        <v>91</v>
      </c>
      <c r="Q70" s="10">
        <v>3</v>
      </c>
      <c r="R70" s="27">
        <f>P70/Q70</f>
        <v>30.333333333333332</v>
      </c>
      <c r="S70" s="29">
        <f>(R70-K70)*Q70</f>
        <v>24.699999999999992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8" customHeight="1">
      <c r="A71" s="10">
        <v>64</v>
      </c>
      <c r="B71" s="5">
        <v>7</v>
      </c>
      <c r="C71" s="5">
        <v>64</v>
      </c>
      <c r="D71" s="6" t="s">
        <v>87</v>
      </c>
      <c r="E71" s="7">
        <v>341</v>
      </c>
      <c r="F71" s="5" t="s">
        <v>64</v>
      </c>
      <c r="G71" s="23">
        <v>32</v>
      </c>
      <c r="H71" s="18" t="s">
        <v>20</v>
      </c>
      <c r="I71" s="5">
        <v>2</v>
      </c>
      <c r="J71" s="5" t="s">
        <v>5</v>
      </c>
      <c r="K71" s="15">
        <v>9.7</v>
      </c>
      <c r="L71" s="21">
        <v>18</v>
      </c>
      <c r="M71" s="5">
        <v>7</v>
      </c>
      <c r="N71" s="5">
        <v>9</v>
      </c>
      <c r="O71" s="10"/>
      <c r="P71" s="12">
        <f>L71+M71+N71</f>
        <v>34</v>
      </c>
      <c r="Q71" s="10">
        <v>3</v>
      </c>
      <c r="R71" s="27">
        <f>P71/Q71</f>
        <v>11.333333333333334</v>
      </c>
      <c r="S71" s="29">
        <f>(R71-K71)*Q71</f>
        <v>4.900000000000004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8" customHeight="1">
      <c r="A72" s="10">
        <v>92</v>
      </c>
      <c r="B72" s="5">
        <v>11</v>
      </c>
      <c r="C72" s="5">
        <v>104</v>
      </c>
      <c r="D72" s="6" t="s">
        <v>87</v>
      </c>
      <c r="E72" s="7">
        <v>458</v>
      </c>
      <c r="F72" s="5" t="s">
        <v>66</v>
      </c>
      <c r="G72" s="23">
        <v>20</v>
      </c>
      <c r="H72" s="18" t="s">
        <v>20</v>
      </c>
      <c r="I72" s="5">
        <v>2</v>
      </c>
      <c r="J72" s="5" t="s">
        <v>5</v>
      </c>
      <c r="K72" s="15">
        <v>8.8</v>
      </c>
      <c r="L72" s="21">
        <v>7</v>
      </c>
      <c r="M72" s="5">
        <v>12</v>
      </c>
      <c r="N72" s="5">
        <v>9</v>
      </c>
      <c r="O72" s="10"/>
      <c r="P72" s="12">
        <f>L72+M72+N72</f>
        <v>28</v>
      </c>
      <c r="Q72" s="10">
        <v>3</v>
      </c>
      <c r="R72" s="27">
        <f>P72/Q72</f>
        <v>9.333333333333334</v>
      </c>
      <c r="S72" s="29">
        <f>(R72-K72)*Q72</f>
        <v>1.5999999999999996</v>
      </c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8" customHeight="1">
      <c r="A73" s="10">
        <v>57</v>
      </c>
      <c r="B73" s="5">
        <v>8</v>
      </c>
      <c r="C73" s="5">
        <v>75</v>
      </c>
      <c r="D73" s="6" t="s">
        <v>92</v>
      </c>
      <c r="E73" s="7">
        <v>181</v>
      </c>
      <c r="F73" s="5" t="s">
        <v>65</v>
      </c>
      <c r="G73" s="23">
        <v>5</v>
      </c>
      <c r="H73" s="18" t="s">
        <v>20</v>
      </c>
      <c r="I73" s="5">
        <v>2</v>
      </c>
      <c r="J73" s="5" t="s">
        <v>5</v>
      </c>
      <c r="K73" s="15">
        <v>9.6</v>
      </c>
      <c r="L73" s="21">
        <v>4</v>
      </c>
      <c r="M73" s="5">
        <v>4</v>
      </c>
      <c r="N73" s="5">
        <v>28</v>
      </c>
      <c r="O73" s="10"/>
      <c r="P73" s="12">
        <f>L73+M73+N73</f>
        <v>36</v>
      </c>
      <c r="Q73" s="10">
        <v>3</v>
      </c>
      <c r="R73" s="27">
        <f>P73/Q73</f>
        <v>12</v>
      </c>
      <c r="S73" s="29">
        <f>(R73-K73)*Q73</f>
        <v>7.200000000000001</v>
      </c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8" customHeight="1">
      <c r="A74" s="10">
        <v>259</v>
      </c>
      <c r="B74" s="5">
        <v>13</v>
      </c>
      <c r="C74" s="5">
        <v>126</v>
      </c>
      <c r="D74" s="6" t="s">
        <v>92</v>
      </c>
      <c r="E74" s="7">
        <v>693</v>
      </c>
      <c r="F74" s="5" t="s">
        <v>67</v>
      </c>
      <c r="G74" s="23">
        <v>12</v>
      </c>
      <c r="H74" s="18" t="s">
        <v>20</v>
      </c>
      <c r="I74" s="5">
        <v>2</v>
      </c>
      <c r="J74" s="5" t="s">
        <v>5</v>
      </c>
      <c r="K74" s="15">
        <v>7.1</v>
      </c>
      <c r="L74" s="21">
        <v>4</v>
      </c>
      <c r="M74" s="5">
        <v>0</v>
      </c>
      <c r="N74" s="5">
        <v>0</v>
      </c>
      <c r="O74" s="10"/>
      <c r="P74" s="12">
        <f>L74+M74+N74</f>
        <v>4</v>
      </c>
      <c r="Q74" s="10">
        <v>3</v>
      </c>
      <c r="R74" s="27">
        <f>P74/Q74</f>
        <v>1.3333333333333333</v>
      </c>
      <c r="S74" s="29">
        <f>(R74-K74)*Q74</f>
        <v>-17.3</v>
      </c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8" customHeight="1">
      <c r="A75" s="10">
        <v>49</v>
      </c>
      <c r="B75" s="5">
        <v>3</v>
      </c>
      <c r="C75" s="5">
        <v>22</v>
      </c>
      <c r="D75" s="6" t="s">
        <v>85</v>
      </c>
      <c r="E75" s="7">
        <v>938</v>
      </c>
      <c r="F75" s="5" t="s">
        <v>63</v>
      </c>
      <c r="G75" s="23">
        <v>13</v>
      </c>
      <c r="H75" s="18" t="s">
        <v>20</v>
      </c>
      <c r="I75" s="5">
        <v>2</v>
      </c>
      <c r="J75" s="5" t="s">
        <v>5</v>
      </c>
      <c r="K75" s="15">
        <v>14.7</v>
      </c>
      <c r="L75" s="21">
        <v>16</v>
      </c>
      <c r="M75" s="5">
        <v>16</v>
      </c>
      <c r="N75" s="5">
        <v>6</v>
      </c>
      <c r="O75" s="10"/>
      <c r="P75" s="12">
        <f>L75+M75+N75</f>
        <v>38</v>
      </c>
      <c r="Q75" s="10">
        <v>3</v>
      </c>
      <c r="R75" s="27">
        <f>P75/Q75</f>
        <v>12.666666666666666</v>
      </c>
      <c r="S75" s="29">
        <f>(R75-K75)*Q75</f>
        <v>-6.1</v>
      </c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5:16" ht="16.5" customHeight="1">
      <c r="E76"/>
      <c r="L76" s="13"/>
      <c r="P76" s="24">
        <f>SUM(P5:P75)</f>
        <v>1881</v>
      </c>
    </row>
    <row r="77" spans="5:12" ht="16.5" customHeight="1">
      <c r="E77"/>
      <c r="L77" s="13"/>
    </row>
    <row r="78" spans="5:12" ht="16.5" customHeight="1">
      <c r="E78"/>
      <c r="K78" s="25"/>
      <c r="L78" s="13"/>
    </row>
    <row r="79" spans="5:12" ht="16.5" customHeight="1">
      <c r="E79"/>
      <c r="L79" s="13"/>
    </row>
    <row r="80" spans="5:12" ht="16.5" customHeight="1">
      <c r="E80"/>
      <c r="L80" s="13"/>
    </row>
    <row r="81" spans="5:12" ht="16.5" customHeight="1">
      <c r="E81"/>
      <c r="L81" s="13"/>
    </row>
    <row r="82" spans="5:12" ht="16.5" customHeight="1">
      <c r="E82"/>
      <c r="L82" s="13"/>
    </row>
    <row r="83" spans="5:12" ht="16.5" customHeight="1">
      <c r="E83"/>
      <c r="L83" s="13"/>
    </row>
    <row r="84" spans="5:12" ht="16.5" customHeight="1">
      <c r="E84"/>
      <c r="L84" s="13"/>
    </row>
    <row r="85" spans="5:12" ht="16.5" customHeight="1">
      <c r="E85"/>
      <c r="L85" s="13"/>
    </row>
    <row r="86" spans="5:12" ht="16.5" customHeight="1">
      <c r="E86"/>
      <c r="L86" s="13"/>
    </row>
    <row r="87" spans="5:12" ht="16.5" customHeight="1">
      <c r="E87"/>
      <c r="L87" s="13"/>
    </row>
    <row r="88" spans="5:12" ht="16.5" customHeight="1">
      <c r="E88"/>
      <c r="L88" s="13"/>
    </row>
    <row r="89" spans="5:12" ht="16.5" customHeight="1">
      <c r="E89"/>
      <c r="L89" s="13"/>
    </row>
    <row r="90" spans="5:12" ht="16.5" customHeight="1">
      <c r="E90"/>
      <c r="L90" s="13"/>
    </row>
    <row r="91" spans="5:12" ht="16.5" customHeight="1">
      <c r="E91"/>
      <c r="L91" s="13"/>
    </row>
    <row r="92" spans="5:12" ht="16.5" customHeight="1">
      <c r="E92"/>
      <c r="L92" s="13"/>
    </row>
    <row r="93" spans="5:12" ht="16.5" customHeight="1">
      <c r="E93"/>
      <c r="L93" s="13"/>
    </row>
    <row r="94" spans="5:12" ht="16.5" customHeight="1">
      <c r="E94"/>
      <c r="L94" s="13"/>
    </row>
    <row r="95" spans="5:12" ht="16.5" customHeight="1">
      <c r="E95"/>
      <c r="L95" s="13"/>
    </row>
    <row r="96" spans="5:12" ht="16.5" customHeight="1">
      <c r="E96"/>
      <c r="L96" s="13"/>
    </row>
    <row r="97" spans="5:12" ht="16.5" customHeight="1">
      <c r="E97"/>
      <c r="L97" s="13"/>
    </row>
    <row r="98" spans="5:12" ht="16.5" customHeight="1">
      <c r="E98"/>
      <c r="L98" s="13"/>
    </row>
    <row r="99" spans="5:12" ht="16.5" customHeight="1">
      <c r="E99"/>
      <c r="L99" s="13"/>
    </row>
    <row r="100" spans="5:12" ht="16.5" customHeight="1">
      <c r="E100"/>
      <c r="L100" s="13"/>
    </row>
    <row r="101" spans="5:12" ht="16.5" customHeight="1">
      <c r="E101"/>
      <c r="L101" s="13"/>
    </row>
    <row r="102" spans="5:12" ht="16.5" customHeight="1">
      <c r="E102"/>
      <c r="L102" s="13"/>
    </row>
    <row r="103" spans="5:12" ht="16.5" customHeight="1">
      <c r="E103"/>
      <c r="L103" s="13"/>
    </row>
    <row r="104" spans="5:12" ht="16.5" customHeight="1">
      <c r="E104"/>
      <c r="L104" s="13"/>
    </row>
    <row r="105" spans="5:12" ht="16.5" customHeight="1">
      <c r="E105"/>
      <c r="L105" s="13"/>
    </row>
    <row r="106" spans="5:12" ht="16.5" customHeight="1">
      <c r="E106"/>
      <c r="L106" s="13"/>
    </row>
    <row r="107" spans="5:12" ht="16.5" customHeight="1">
      <c r="E107"/>
      <c r="L107" s="13"/>
    </row>
    <row r="108" spans="5:12" ht="16.5" customHeight="1">
      <c r="E108"/>
      <c r="L108" s="13"/>
    </row>
    <row r="109" spans="5:12" ht="16.5" customHeight="1">
      <c r="E109"/>
      <c r="L109" s="13"/>
    </row>
    <row r="110" spans="5:12" ht="16.5" customHeight="1">
      <c r="E110"/>
      <c r="L110" s="13"/>
    </row>
    <row r="111" spans="5:12" ht="16.5" customHeight="1">
      <c r="E111"/>
      <c r="L111" s="13"/>
    </row>
    <row r="112" spans="5:12" ht="16.5" customHeight="1">
      <c r="E112"/>
      <c r="L112" s="13"/>
    </row>
    <row r="113" spans="5:12" ht="16.5" customHeight="1">
      <c r="E113"/>
      <c r="L113" s="13"/>
    </row>
    <row r="114" spans="5:12" ht="16.5" customHeight="1">
      <c r="E114"/>
      <c r="L114" s="13"/>
    </row>
    <row r="115" spans="5:12" ht="16.5" customHeight="1">
      <c r="E115"/>
      <c r="L115" s="13"/>
    </row>
    <row r="116" spans="5:12" ht="16.5" customHeight="1">
      <c r="E116"/>
      <c r="L116" s="13"/>
    </row>
    <row r="117" spans="5:12" ht="16.5" customHeight="1">
      <c r="E117"/>
      <c r="L117" s="13"/>
    </row>
    <row r="118" spans="5:12" ht="16.5" customHeight="1">
      <c r="E118"/>
      <c r="L118" s="13"/>
    </row>
    <row r="119" spans="5:12" ht="16.5" customHeight="1">
      <c r="E119"/>
      <c r="L119" s="13"/>
    </row>
    <row r="120" ht="16.5" customHeight="1">
      <c r="L120" s="13"/>
    </row>
    <row r="121" ht="16.5" customHeight="1">
      <c r="L121" s="13"/>
    </row>
    <row r="122" ht="16.5" customHeight="1">
      <c r="L122" s="13"/>
    </row>
    <row r="123" ht="16.5" customHeight="1">
      <c r="L123" s="13"/>
    </row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</sheetData>
  <mergeCells count="4">
    <mergeCell ref="F58:J58"/>
    <mergeCell ref="F4:J4"/>
    <mergeCell ref="F21:J21"/>
    <mergeCell ref="F40:J40"/>
  </mergeCells>
  <printOptions/>
  <pageMargins left="0.28" right="0.3" top="0.62" bottom="0.57" header="0.21" footer="0.24"/>
  <pageSetup horizontalDpi="1200" verticalDpi="1200" orientation="landscape" scale="90" r:id="rId1"/>
  <headerFooter alignWithMargins="0">
    <oddHeader>&amp;C&amp;"Arial,Bold"&amp;12ELITE 8 MATCHUPS&amp;R2009 NCAA ROUND 4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cp:lastPrinted>2009-03-28T18:51:01Z</cp:lastPrinted>
  <dcterms:created xsi:type="dcterms:W3CDTF">2007-03-14T05:41:49Z</dcterms:created>
  <dcterms:modified xsi:type="dcterms:W3CDTF">2009-03-28T18:51:03Z</dcterms:modified>
  <cp:category/>
  <cp:version/>
  <cp:contentType/>
  <cp:contentStatus/>
</cp:coreProperties>
</file>